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DE/"/>
    </mc:Choice>
  </mc:AlternateContent>
  <bookViews>
    <workbookView xWindow="0" yWindow="0" windowWidth="15630" windowHeight="5790"/>
  </bookViews>
  <sheets>
    <sheet name="Marktentwickl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163" i="1" l="1"/>
  <c r="B155" i="1"/>
  <c r="H157" i="1"/>
  <c r="G157" i="1"/>
  <c r="F157" i="1"/>
  <c r="E157" i="1"/>
  <c r="D157" i="1"/>
  <c r="C157" i="1"/>
  <c r="B157" i="1"/>
  <c r="H149" i="1"/>
  <c r="G149" i="1"/>
  <c r="F149" i="1"/>
  <c r="E149" i="1"/>
  <c r="D149" i="1"/>
  <c r="C149" i="1"/>
  <c r="B149" i="1"/>
  <c r="B147" i="1"/>
  <c r="H141" i="1"/>
  <c r="G141" i="1"/>
  <c r="F141" i="1"/>
  <c r="E141" i="1"/>
  <c r="D141" i="1"/>
  <c r="C141" i="1"/>
  <c r="B141" i="1"/>
  <c r="E137" i="1"/>
  <c r="D137" i="1"/>
  <c r="B137" i="1"/>
  <c r="C137" i="1"/>
  <c r="E128" i="1"/>
  <c r="D128" i="1"/>
  <c r="C128" i="1"/>
  <c r="B128" i="1"/>
  <c r="E119" i="1"/>
  <c r="D119" i="1"/>
  <c r="C119" i="1"/>
  <c r="B119" i="1"/>
  <c r="F119" i="1"/>
  <c r="B101" i="1"/>
  <c r="B94" i="1"/>
  <c r="B85" i="1"/>
  <c r="B75" i="1"/>
  <c r="B108" i="1" l="1"/>
  <c r="B23" i="1" l="1"/>
  <c r="B14" i="1"/>
  <c r="H130" i="1" l="1"/>
  <c r="G130" i="1"/>
  <c r="F130" i="1"/>
  <c r="E130" i="1"/>
  <c r="D130" i="1"/>
  <c r="C130" i="1"/>
  <c r="B130" i="1"/>
  <c r="H121" i="1"/>
  <c r="G121" i="1"/>
  <c r="F121" i="1"/>
  <c r="E121" i="1"/>
  <c r="D121" i="1"/>
  <c r="C121" i="1"/>
  <c r="B121" i="1"/>
  <c r="H112" i="1"/>
  <c r="G112" i="1"/>
  <c r="F112" i="1"/>
  <c r="E112" i="1"/>
  <c r="D112" i="1"/>
  <c r="C112" i="1"/>
  <c r="B112" i="1"/>
  <c r="H103" i="1"/>
  <c r="G103" i="1"/>
  <c r="F103" i="1"/>
  <c r="E103" i="1"/>
  <c r="D103" i="1"/>
  <c r="C103" i="1"/>
  <c r="B103" i="1"/>
  <c r="H96" i="1"/>
  <c r="G96" i="1"/>
  <c r="F96" i="1"/>
  <c r="E96" i="1"/>
  <c r="D96" i="1"/>
  <c r="C96" i="1"/>
  <c r="B96" i="1"/>
  <c r="H89" i="1"/>
  <c r="G89" i="1"/>
  <c r="F89" i="1"/>
  <c r="E89" i="1"/>
  <c r="D89" i="1"/>
  <c r="C89" i="1"/>
  <c r="B89" i="1"/>
  <c r="H77" i="1"/>
  <c r="G77" i="1"/>
  <c r="F77" i="1"/>
  <c r="E77" i="1"/>
  <c r="D77" i="1"/>
  <c r="C77" i="1"/>
  <c r="B77" i="1"/>
  <c r="H67" i="1"/>
  <c r="G67" i="1"/>
  <c r="F67" i="1"/>
  <c r="E67" i="1"/>
  <c r="D67" i="1"/>
  <c r="C67" i="1"/>
  <c r="B67" i="1"/>
  <c r="H57" i="1"/>
  <c r="G57" i="1"/>
  <c r="F57" i="1"/>
  <c r="E57" i="1"/>
  <c r="D57" i="1"/>
  <c r="C57" i="1"/>
  <c r="B57" i="1"/>
  <c r="H41" i="1"/>
  <c r="G41" i="1"/>
  <c r="F41" i="1"/>
  <c r="E41" i="1"/>
  <c r="D41" i="1"/>
  <c r="C41" i="1"/>
  <c r="B41" i="1"/>
  <c r="H30" i="1"/>
  <c r="G30" i="1"/>
  <c r="F30" i="1"/>
  <c r="E30" i="1"/>
  <c r="D30" i="1"/>
  <c r="C30" i="1"/>
  <c r="B30" i="1"/>
  <c r="D16" i="1"/>
  <c r="E16" i="1"/>
  <c r="F16" i="1"/>
  <c r="G16" i="1"/>
  <c r="H16" i="1"/>
  <c r="C16" i="1"/>
  <c r="B16" i="1"/>
  <c r="E21" i="1" l="1"/>
  <c r="E19" i="1"/>
  <c r="D19" i="1"/>
  <c r="D75" i="1" l="1"/>
  <c r="C39" i="1" l="1"/>
  <c r="D39" i="1"/>
  <c r="E39" i="1"/>
  <c r="H108" i="1" l="1"/>
  <c r="G108" i="1"/>
  <c r="F108" i="1"/>
  <c r="E108" i="1"/>
  <c r="D108" i="1"/>
  <c r="C108" i="1"/>
  <c r="H101" i="1"/>
  <c r="G101" i="1"/>
  <c r="F101" i="1"/>
  <c r="E101" i="1"/>
  <c r="D101" i="1"/>
  <c r="C101" i="1"/>
  <c r="H94" i="1"/>
  <c r="G94" i="1"/>
  <c r="F94" i="1"/>
  <c r="E94" i="1"/>
  <c r="D94" i="1"/>
  <c r="C94" i="1"/>
  <c r="H85" i="1"/>
  <c r="G85" i="1"/>
  <c r="F85" i="1"/>
  <c r="E85" i="1"/>
  <c r="D85" i="1"/>
  <c r="C85" i="1"/>
  <c r="E75" i="1"/>
  <c r="C75" i="1"/>
  <c r="F65" i="1"/>
  <c r="E65" i="1"/>
  <c r="D65" i="1"/>
  <c r="C65" i="1"/>
  <c r="E50" i="1"/>
  <c r="D50" i="1"/>
  <c r="C50" i="1"/>
  <c r="H23" i="1"/>
  <c r="G23" i="1"/>
  <c r="F23" i="1"/>
  <c r="E23" i="1"/>
  <c r="D23" i="1"/>
  <c r="C23" i="1"/>
  <c r="H14" i="1"/>
  <c r="G14" i="1"/>
  <c r="F14" i="1"/>
  <c r="E14" i="1"/>
  <c r="D14" i="1"/>
  <c r="C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shapeId="0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haben.
</t>
        </r>
      </text>
    </comment>
    <comment ref="A12" authorId="0" shapeId="0">
      <text>
        <r>
          <rPr>
            <sz val="10"/>
            <color indexed="81"/>
            <rFont val="Arial"/>
            <family val="2"/>
          </rPr>
          <t>reine Effektenhändler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 </t>
        </r>
      </text>
    </comment>
    <comment ref="A21" authorId="0" shapeId="0">
      <text>
        <r>
          <rPr>
            <sz val="10"/>
            <color indexed="81"/>
            <rFont val="Arial"/>
            <family val="2"/>
          </rPr>
          <t xml:space="preserve">reine Effektenhändler
</t>
        </r>
      </text>
    </comment>
  </commentList>
</comments>
</file>

<file path=xl/sharedStrings.xml><?xml version="1.0" encoding="utf-8"?>
<sst xmlns="http://schemas.openxmlformats.org/spreadsheetml/2006/main" count="234" uniqueCount="48">
  <si>
    <t>Banken</t>
  </si>
  <si>
    <t>Neubewilligungen Versicherungen</t>
  </si>
  <si>
    <t>Marktaustritte Versicherungen</t>
  </si>
  <si>
    <t>Lebensversicherer</t>
  </si>
  <si>
    <t>Rückversicherer</t>
  </si>
  <si>
    <t>Schadenversicherer (ohne Krankenkassen)</t>
  </si>
  <si>
    <t xml:space="preserve">TOTAL </t>
  </si>
  <si>
    <t>TOTAL</t>
  </si>
  <si>
    <t>Total Schweizer Fonds</t>
  </si>
  <si>
    <t>Effektenfonds</t>
  </si>
  <si>
    <t>Übrige Fonds für alternative Anlagen</t>
  </si>
  <si>
    <t>Immobilienfonds</t>
  </si>
  <si>
    <t>Kommanditgesellschaft für kollektive Kapitalanlagen</t>
  </si>
  <si>
    <t>Markteintritte Schweizer Fonds</t>
  </si>
  <si>
    <t>Marktaustritte Schweizer Fonds</t>
  </si>
  <si>
    <t>UCITS (europakompatibel) und Effektenfonds gleichwertig</t>
  </si>
  <si>
    <t>Non-UCITS</t>
  </si>
  <si>
    <t>Total ausländische Fonds</t>
  </si>
  <si>
    <t>Markteintritte ausländische Fonds</t>
  </si>
  <si>
    <t>Marktaustritte ausländische Fonds</t>
  </si>
  <si>
    <t>Total Institute</t>
  </si>
  <si>
    <t>Fondsleitungen</t>
  </si>
  <si>
    <t>Depotbanken</t>
  </si>
  <si>
    <t>Vertreter ausländischer kollektiver Kapitalanlagen</t>
  </si>
  <si>
    <t>Marktentwicklung Versicherungen</t>
  </si>
  <si>
    <t>Marktentwicklung Asset Management</t>
  </si>
  <si>
    <t>Markteintritte Institute</t>
  </si>
  <si>
    <t xml:space="preserve">   – davon Zweigniederlassungen</t>
  </si>
  <si>
    <t>Rückversicherungs-Captives</t>
  </si>
  <si>
    <t>Lebensversicherungen</t>
  </si>
  <si>
    <t>Übrige Fonds für traditionelle Anlagen</t>
  </si>
  <si>
    <t>–</t>
  </si>
  <si>
    <t xml:space="preserve"> –</t>
  </si>
  <si>
    <t>Anzahl Institute, Januar bis Dezember</t>
  </si>
  <si>
    <t>Anzahl Fonds, Januar bis Dezember</t>
  </si>
  <si>
    <t>Marktentwicklung Banken und Wertpapierhäuser, Versicherungen und Asset Management</t>
  </si>
  <si>
    <t>Neubewilligungen Banken und Wertpapierhäuser</t>
  </si>
  <si>
    <t>Marktaustritte Banken und Wertpapierhäuser</t>
  </si>
  <si>
    <t>Wertpapierhäuser</t>
  </si>
  <si>
    <t>Marktentwicklung Banken und Wertpapierhäuser</t>
  </si>
  <si>
    <t>Marktaustritte Institute</t>
  </si>
  <si>
    <t>Total Vermögensverwalter und Trustees</t>
  </si>
  <si>
    <t xml:space="preserve">Vermögensverwalter </t>
  </si>
  <si>
    <t>Trustees</t>
  </si>
  <si>
    <t>Inländische Gruppengesellschaften nach Finanzinstitutsgesetz</t>
  </si>
  <si>
    <t>Markteintritte Vermögensverwalter und Trustees</t>
  </si>
  <si>
    <t>Marktaustritte Vermögensverwalter und Trustees</t>
  </si>
  <si>
    <t>Verwalter von Kollektivvermögen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</si>
</sst>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Border="0" applyProtection="0"/>
    <xf numFmtId="0" fontId="1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2" fontId="2" fillId="0" borderId="4" applyFont="0">
      <alignment horizontal="right"/>
    </xf>
  </cellStyleXfs>
  <cellXfs count="47">
    <xf numFmtId="0" fontId="0" fillId="0" borderId="0" xfId="0"/>
    <xf numFmtId="0" fontId="7" fillId="0" borderId="0" xfId="0" applyFont="1" applyFill="1" applyBorder="1"/>
    <xf numFmtId="0" fontId="7" fillId="2" borderId="3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right"/>
    </xf>
    <xf numFmtId="0" fontId="8" fillId="2" borderId="5" xfId="2" applyFont="1" applyFill="1" applyBorder="1" applyAlignment="1">
      <alignment horizontal="right"/>
    </xf>
    <xf numFmtId="3" fontId="7" fillId="2" borderId="3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3" fontId="8" fillId="2" borderId="5" xfId="2" applyNumberFormat="1" applyFont="1" applyFill="1" applyBorder="1" applyAlignment="1">
      <alignment horizontal="right"/>
    </xf>
    <xf numFmtId="3" fontId="7" fillId="2" borderId="5" xfId="2" applyNumberFormat="1" applyFont="1" applyFill="1" applyBorder="1" applyAlignment="1">
      <alignment horizontal="right"/>
    </xf>
    <xf numFmtId="0" fontId="9" fillId="2" borderId="0" xfId="4" applyFont="1" applyFill="1"/>
    <xf numFmtId="0" fontId="10" fillId="0" borderId="0" xfId="1" applyFont="1" applyBorder="1"/>
    <xf numFmtId="0" fontId="7" fillId="0" borderId="0" xfId="0" applyFont="1"/>
    <xf numFmtId="0" fontId="7" fillId="0" borderId="0" xfId="2" applyFont="1"/>
    <xf numFmtId="0" fontId="11" fillId="0" borderId="0" xfId="1" applyFont="1" applyBorder="1"/>
    <xf numFmtId="0" fontId="9" fillId="0" borderId="0" xfId="3" applyFont="1"/>
    <xf numFmtId="0" fontId="9" fillId="0" borderId="0" xfId="4" applyFont="1"/>
    <xf numFmtId="0" fontId="12" fillId="0" borderId="0" xfId="0" applyFont="1"/>
    <xf numFmtId="0" fontId="7" fillId="0" borderId="0" xfId="2" applyFont="1" applyBorder="1"/>
    <xf numFmtId="0" fontId="7" fillId="2" borderId="0" xfId="0" applyFont="1" applyFill="1" applyBorder="1"/>
    <xf numFmtId="0" fontId="7" fillId="0" borderId="0" xfId="0" applyFont="1" applyBorder="1"/>
    <xf numFmtId="0" fontId="7" fillId="0" borderId="3" xfId="2" applyNumberFormat="1" applyFont="1" applyBorder="1"/>
    <xf numFmtId="0" fontId="7" fillId="0" borderId="3" xfId="2" applyFont="1" applyBorder="1" applyAlignment="1">
      <alignment horizontal="right"/>
    </xf>
    <xf numFmtId="49" fontId="7" fillId="0" borderId="1" xfId="2" applyNumberFormat="1" applyFont="1" applyBorder="1"/>
    <xf numFmtId="0" fontId="7" fillId="0" borderId="1" xfId="2" applyFont="1" applyBorder="1" applyAlignment="1">
      <alignment horizontal="right"/>
    </xf>
    <xf numFmtId="49" fontId="8" fillId="0" borderId="2" xfId="2" applyNumberFormat="1" applyFont="1" applyBorder="1"/>
    <xf numFmtId="0" fontId="8" fillId="2" borderId="2" xfId="2" applyFont="1" applyFill="1" applyBorder="1" applyAlignment="1">
      <alignment horizontal="right"/>
    </xf>
    <xf numFmtId="0" fontId="8" fillId="0" borderId="2" xfId="2" applyFont="1" applyBorder="1" applyAlignment="1">
      <alignment horizontal="right"/>
    </xf>
    <xf numFmtId="49" fontId="7" fillId="0" borderId="2" xfId="2" applyNumberFormat="1" applyFont="1" applyBorder="1"/>
    <xf numFmtId="0" fontId="7" fillId="0" borderId="2" xfId="2" applyFont="1" applyBorder="1" applyAlignment="1">
      <alignment horizontal="right"/>
    </xf>
    <xf numFmtId="49" fontId="8" fillId="0" borderId="5" xfId="2" applyNumberFormat="1" applyFont="1" applyBorder="1"/>
    <xf numFmtId="0" fontId="8" fillId="0" borderId="5" xfId="2" applyFont="1" applyBorder="1" applyAlignment="1">
      <alignment horizontal="right"/>
    </xf>
    <xf numFmtId="49" fontId="7" fillId="0" borderId="0" xfId="2" applyNumberFormat="1" applyFont="1" applyBorder="1"/>
    <xf numFmtId="0" fontId="7" fillId="0" borderId="0" xfId="2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0" fontId="8" fillId="0" borderId="3" xfId="2" applyFont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3" fontId="7" fillId="0" borderId="2" xfId="2" applyNumberFormat="1" applyFont="1" applyBorder="1" applyAlignment="1">
      <alignment horizontal="right"/>
    </xf>
    <xf numFmtId="3" fontId="8" fillId="0" borderId="5" xfId="2" applyNumberFormat="1" applyFont="1" applyBorder="1" applyAlignment="1">
      <alignment horizontal="right"/>
    </xf>
    <xf numFmtId="3" fontId="8" fillId="0" borderId="3" xfId="2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49" fontId="7" fillId="0" borderId="5" xfId="2" applyNumberFormat="1" applyFont="1" applyBorder="1"/>
    <xf numFmtId="3" fontId="7" fillId="0" borderId="5" xfId="2" applyNumberFormat="1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49" fontId="8" fillId="0" borderId="1" xfId="2" applyNumberFormat="1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535635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163"/>
  <sheetViews>
    <sheetView showGridLines="0" tabSelected="1" zoomScaleNormal="100" workbookViewId="0">
      <selection activeCell="I6" sqref="I6"/>
    </sheetView>
  </sheetViews>
  <sheetFormatPr baseColWidth="10" defaultColWidth="11.42578125" defaultRowHeight="12.75"/>
  <cols>
    <col min="1" max="1" width="68.140625" style="13" customWidth="1"/>
    <col min="2" max="8" width="16.7109375" style="13" customWidth="1"/>
    <col min="9" max="9" width="16.85546875" style="13" customWidth="1"/>
    <col min="10" max="16384" width="11.42578125" style="13"/>
  </cols>
  <sheetData>
    <row r="1" spans="1:15" ht="26.25">
      <c r="A1" s="12" t="s">
        <v>35</v>
      </c>
    </row>
    <row r="2" spans="1:15">
      <c r="A2" s="14"/>
    </row>
    <row r="3" spans="1:15">
      <c r="A3" s="14"/>
    </row>
    <row r="4" spans="1:15">
      <c r="A4" s="14"/>
    </row>
    <row r="5" spans="1:15" ht="20.25">
      <c r="A5" s="15" t="s">
        <v>39</v>
      </c>
    </row>
    <row r="6" spans="1:15" ht="13.5" customHeight="1">
      <c r="A6" s="15"/>
    </row>
    <row r="7" spans="1:15" ht="18">
      <c r="A7" s="16" t="s">
        <v>36</v>
      </c>
      <c r="B7" s="11">
        <v>2020</v>
      </c>
      <c r="C7" s="17">
        <v>2019</v>
      </c>
      <c r="D7" s="17">
        <v>2018</v>
      </c>
      <c r="E7" s="17">
        <v>2017</v>
      </c>
      <c r="F7" s="17">
        <v>2016</v>
      </c>
      <c r="G7" s="17">
        <v>2015</v>
      </c>
      <c r="H7" s="17">
        <v>2014</v>
      </c>
      <c r="I7" s="18"/>
      <c r="J7" s="16"/>
      <c r="K7" s="16"/>
      <c r="L7" s="16"/>
      <c r="M7" s="16"/>
      <c r="N7" s="16"/>
      <c r="O7" s="16"/>
    </row>
    <row r="8" spans="1:15">
      <c r="A8" s="19" t="s">
        <v>33</v>
      </c>
      <c r="B8" s="20"/>
      <c r="C8" s="21"/>
      <c r="D8" s="21"/>
      <c r="E8" s="21"/>
      <c r="F8" s="21"/>
      <c r="G8" s="21"/>
      <c r="H8" s="21"/>
    </row>
    <row r="9" spans="1:15">
      <c r="A9" s="19"/>
      <c r="B9" s="20"/>
      <c r="C9" s="21"/>
      <c r="D9" s="21"/>
      <c r="E9" s="21"/>
      <c r="F9" s="21"/>
      <c r="G9" s="21"/>
      <c r="H9" s="21"/>
    </row>
    <row r="10" spans="1:15">
      <c r="A10" s="22" t="s">
        <v>0</v>
      </c>
      <c r="B10" s="2">
        <v>5</v>
      </c>
      <c r="C10" s="23">
        <v>3</v>
      </c>
      <c r="D10" s="23">
        <v>2</v>
      </c>
      <c r="E10" s="23">
        <v>4</v>
      </c>
      <c r="F10" s="23">
        <v>0</v>
      </c>
      <c r="G10" s="23">
        <v>0</v>
      </c>
      <c r="H10" s="23">
        <v>0</v>
      </c>
    </row>
    <row r="11" spans="1:15">
      <c r="A11" s="24" t="s">
        <v>27</v>
      </c>
      <c r="B11" s="3">
        <v>3</v>
      </c>
      <c r="C11" s="25">
        <v>1</v>
      </c>
      <c r="D11" s="25">
        <v>1</v>
      </c>
      <c r="E11" s="25">
        <v>3</v>
      </c>
      <c r="F11" s="25">
        <v>0</v>
      </c>
      <c r="G11" s="25">
        <v>0</v>
      </c>
      <c r="H11" s="25">
        <v>0</v>
      </c>
    </row>
    <row r="12" spans="1:15">
      <c r="A12" s="24" t="s">
        <v>38</v>
      </c>
      <c r="B12" s="3">
        <v>2</v>
      </c>
      <c r="C12" s="25">
        <v>2</v>
      </c>
      <c r="D12" s="25">
        <v>4</v>
      </c>
      <c r="E12" s="25">
        <v>2</v>
      </c>
      <c r="F12" s="25">
        <v>0</v>
      </c>
      <c r="G12" s="25">
        <v>0</v>
      </c>
      <c r="H12" s="25">
        <v>0</v>
      </c>
    </row>
    <row r="13" spans="1:15">
      <c r="A13" s="24" t="s">
        <v>27</v>
      </c>
      <c r="B13" s="3">
        <v>0</v>
      </c>
      <c r="C13" s="25">
        <v>0</v>
      </c>
      <c r="D13" s="25">
        <v>2</v>
      </c>
      <c r="E13" s="25">
        <v>1</v>
      </c>
      <c r="F13" s="25">
        <v>0</v>
      </c>
      <c r="G13" s="25">
        <v>0</v>
      </c>
      <c r="H13" s="25">
        <v>0</v>
      </c>
    </row>
    <row r="14" spans="1:15">
      <c r="A14" s="26" t="s">
        <v>6</v>
      </c>
      <c r="B14" s="27">
        <f>B10+B12</f>
        <v>7</v>
      </c>
      <c r="C14" s="28">
        <f t="shared" ref="C14:H14" si="0">C10+C12</f>
        <v>5</v>
      </c>
      <c r="D14" s="28">
        <f t="shared" si="0"/>
        <v>6</v>
      </c>
      <c r="E14" s="28">
        <f t="shared" si="0"/>
        <v>6</v>
      </c>
      <c r="F14" s="28">
        <f t="shared" si="0"/>
        <v>0</v>
      </c>
      <c r="G14" s="28">
        <f t="shared" si="0"/>
        <v>0</v>
      </c>
      <c r="H14" s="28">
        <f t="shared" si="0"/>
        <v>0</v>
      </c>
    </row>
    <row r="15" spans="1:15">
      <c r="A15" s="29"/>
      <c r="B15" s="29"/>
      <c r="C15" s="30"/>
      <c r="D15" s="30"/>
      <c r="E15" s="30"/>
      <c r="F15" s="30"/>
      <c r="G15" s="30"/>
      <c r="H15" s="30"/>
    </row>
    <row r="16" spans="1:15" ht="18">
      <c r="A16" s="16" t="s">
        <v>37</v>
      </c>
      <c r="B16" s="11">
        <f>$B$7</f>
        <v>2020</v>
      </c>
      <c r="C16" s="17">
        <f>C$7</f>
        <v>2019</v>
      </c>
      <c r="D16" s="17">
        <f t="shared" ref="D16:H16" si="1">D$7</f>
        <v>2018</v>
      </c>
      <c r="E16" s="17">
        <f t="shared" si="1"/>
        <v>2017</v>
      </c>
      <c r="F16" s="17">
        <f t="shared" si="1"/>
        <v>2016</v>
      </c>
      <c r="G16" s="17">
        <f t="shared" si="1"/>
        <v>2015</v>
      </c>
      <c r="H16" s="17">
        <f t="shared" si="1"/>
        <v>2014</v>
      </c>
      <c r="I16" s="18"/>
      <c r="J16" s="16"/>
      <c r="K16" s="16"/>
      <c r="L16" s="16"/>
      <c r="M16" s="16"/>
      <c r="N16" s="16"/>
      <c r="O16" s="16"/>
    </row>
    <row r="17" spans="1:15">
      <c r="A17" s="19" t="s">
        <v>33</v>
      </c>
      <c r="B17" s="20"/>
      <c r="C17" s="21"/>
      <c r="D17" s="21"/>
      <c r="E17" s="21"/>
      <c r="F17" s="21"/>
      <c r="G17" s="21"/>
      <c r="H17" s="21"/>
    </row>
    <row r="18" spans="1:15">
      <c r="A18" s="19"/>
      <c r="B18" s="20"/>
      <c r="C18" s="21"/>
      <c r="D18" s="21"/>
      <c r="E18" s="21"/>
      <c r="F18" s="21"/>
      <c r="G18" s="21"/>
      <c r="H18" s="21"/>
    </row>
    <row r="19" spans="1:15">
      <c r="A19" s="22" t="s">
        <v>0</v>
      </c>
      <c r="B19" s="2">
        <v>4</v>
      </c>
      <c r="C19" s="23">
        <v>2</v>
      </c>
      <c r="D19" s="23">
        <f>7+5</f>
        <v>12</v>
      </c>
      <c r="E19" s="23">
        <f>5+4</f>
        <v>9</v>
      </c>
      <c r="F19" s="23"/>
      <c r="G19" s="23"/>
      <c r="H19" s="23"/>
    </row>
    <row r="20" spans="1:15">
      <c r="A20" s="24" t="s">
        <v>27</v>
      </c>
      <c r="B20" s="3">
        <v>1</v>
      </c>
      <c r="C20" s="25">
        <v>1</v>
      </c>
      <c r="D20" s="25">
        <v>5</v>
      </c>
      <c r="E20" s="25">
        <v>4</v>
      </c>
      <c r="F20" s="25">
        <v>0</v>
      </c>
      <c r="G20" s="25">
        <v>0</v>
      </c>
      <c r="H20" s="25">
        <v>0</v>
      </c>
    </row>
    <row r="21" spans="1:15">
      <c r="A21" s="24" t="s">
        <v>38</v>
      </c>
      <c r="B21" s="3">
        <v>2</v>
      </c>
      <c r="C21" s="25">
        <v>2</v>
      </c>
      <c r="D21" s="25">
        <v>4</v>
      </c>
      <c r="E21" s="25">
        <f>3+2</f>
        <v>5</v>
      </c>
      <c r="F21" s="25">
        <v>0</v>
      </c>
      <c r="G21" s="25">
        <v>0</v>
      </c>
      <c r="H21" s="25">
        <v>0</v>
      </c>
    </row>
    <row r="22" spans="1:15">
      <c r="A22" s="24" t="s">
        <v>27</v>
      </c>
      <c r="B22" s="3">
        <v>1</v>
      </c>
      <c r="C22" s="25">
        <v>0</v>
      </c>
      <c r="D22" s="25">
        <v>0</v>
      </c>
      <c r="E22" s="25">
        <v>2</v>
      </c>
      <c r="F22" s="25">
        <v>0</v>
      </c>
      <c r="G22" s="25">
        <v>0</v>
      </c>
      <c r="H22" s="25">
        <v>0</v>
      </c>
    </row>
    <row r="23" spans="1:15">
      <c r="A23" s="31" t="s">
        <v>6</v>
      </c>
      <c r="B23" s="5">
        <f>B19+B21</f>
        <v>6</v>
      </c>
      <c r="C23" s="32">
        <f t="shared" ref="C23:H23" si="2">C19+C21</f>
        <v>4</v>
      </c>
      <c r="D23" s="32">
        <f t="shared" si="2"/>
        <v>16</v>
      </c>
      <c r="E23" s="32">
        <f t="shared" si="2"/>
        <v>14</v>
      </c>
      <c r="F23" s="32">
        <f t="shared" si="2"/>
        <v>0</v>
      </c>
      <c r="G23" s="32">
        <f t="shared" si="2"/>
        <v>0</v>
      </c>
      <c r="H23" s="32">
        <f t="shared" si="2"/>
        <v>0</v>
      </c>
    </row>
    <row r="24" spans="1:15" s="21" customFormat="1">
      <c r="A24" s="33"/>
      <c r="B24" s="34"/>
      <c r="C24" s="34"/>
      <c r="D24" s="34"/>
      <c r="E24" s="34"/>
      <c r="F24" s="34"/>
      <c r="G24" s="34"/>
      <c r="H24" s="34"/>
    </row>
    <row r="25" spans="1:15" s="21" customFormat="1">
      <c r="A25" s="33"/>
      <c r="B25" s="34"/>
      <c r="C25" s="34"/>
      <c r="D25" s="34"/>
      <c r="E25" s="34"/>
      <c r="F25" s="34"/>
      <c r="G25" s="34"/>
      <c r="H25" s="34"/>
    </row>
    <row r="26" spans="1:15" s="21" customFormat="1">
      <c r="A26" s="33"/>
      <c r="B26" s="34"/>
      <c r="C26" s="34"/>
      <c r="D26" s="34"/>
      <c r="E26" s="34"/>
      <c r="F26" s="34"/>
      <c r="G26" s="34"/>
      <c r="H26" s="34"/>
    </row>
    <row r="27" spans="1:15" s="21" customFormat="1">
      <c r="A27" s="33"/>
      <c r="B27" s="34"/>
      <c r="C27" s="34"/>
      <c r="D27" s="34"/>
      <c r="E27" s="34"/>
      <c r="F27" s="34"/>
      <c r="G27" s="34"/>
      <c r="H27" s="34"/>
    </row>
    <row r="28" spans="1:15" ht="20.25">
      <c r="A28" s="15" t="s">
        <v>24</v>
      </c>
    </row>
    <row r="29" spans="1:15" ht="8.25" customHeight="1">
      <c r="A29" s="15"/>
    </row>
    <row r="30" spans="1:15" ht="18">
      <c r="A30" s="16" t="s">
        <v>1</v>
      </c>
      <c r="B30" s="11">
        <f>$B$7</f>
        <v>2020</v>
      </c>
      <c r="C30" s="17">
        <f>C$7</f>
        <v>2019</v>
      </c>
      <c r="D30" s="17">
        <f t="shared" ref="D30:H30" si="3">D$7</f>
        <v>2018</v>
      </c>
      <c r="E30" s="17">
        <f t="shared" si="3"/>
        <v>2017</v>
      </c>
      <c r="F30" s="17">
        <f t="shared" si="3"/>
        <v>2016</v>
      </c>
      <c r="G30" s="17">
        <f t="shared" si="3"/>
        <v>2015</v>
      </c>
      <c r="H30" s="17">
        <f t="shared" si="3"/>
        <v>2014</v>
      </c>
      <c r="I30" s="18"/>
      <c r="J30" s="16"/>
      <c r="K30" s="16"/>
      <c r="L30" s="16"/>
      <c r="M30" s="16"/>
      <c r="N30" s="16"/>
      <c r="O30" s="16"/>
    </row>
    <row r="31" spans="1:15">
      <c r="A31" s="19" t="s">
        <v>33</v>
      </c>
      <c r="B31" s="20"/>
      <c r="C31" s="21"/>
      <c r="D31" s="21"/>
      <c r="E31" s="21"/>
      <c r="F31" s="21"/>
      <c r="G31" s="21"/>
      <c r="H31" s="21"/>
    </row>
    <row r="32" spans="1:15">
      <c r="A32" s="19"/>
      <c r="B32" s="20"/>
      <c r="C32" s="21"/>
      <c r="D32" s="21"/>
      <c r="E32" s="21"/>
      <c r="F32" s="21"/>
      <c r="G32" s="21"/>
      <c r="H32" s="21"/>
    </row>
    <row r="33" spans="1:15">
      <c r="A33" s="22" t="s">
        <v>29</v>
      </c>
      <c r="B33" s="2">
        <v>0</v>
      </c>
      <c r="C33" s="23">
        <v>0</v>
      </c>
      <c r="D33" s="23">
        <v>1</v>
      </c>
      <c r="E33" s="23">
        <v>0</v>
      </c>
      <c r="F33" s="23" t="s">
        <v>31</v>
      </c>
      <c r="G33" s="23" t="s">
        <v>31</v>
      </c>
      <c r="H33" s="23" t="s">
        <v>31</v>
      </c>
    </row>
    <row r="34" spans="1:15">
      <c r="A34" s="24" t="s">
        <v>27</v>
      </c>
      <c r="B34" s="3">
        <v>0</v>
      </c>
      <c r="C34" s="25">
        <v>0</v>
      </c>
      <c r="D34" s="25">
        <v>1</v>
      </c>
      <c r="E34" s="25">
        <v>0</v>
      </c>
      <c r="F34" s="25" t="s">
        <v>31</v>
      </c>
      <c r="G34" s="25" t="s">
        <v>31</v>
      </c>
      <c r="H34" s="25" t="s">
        <v>31</v>
      </c>
    </row>
    <row r="35" spans="1:15">
      <c r="A35" s="24" t="s">
        <v>5</v>
      </c>
      <c r="B35" s="3">
        <v>1</v>
      </c>
      <c r="C35" s="25">
        <v>5</v>
      </c>
      <c r="D35" s="25">
        <v>2</v>
      </c>
      <c r="E35" s="25">
        <v>2</v>
      </c>
      <c r="F35" s="25" t="s">
        <v>31</v>
      </c>
      <c r="G35" s="25" t="s">
        <v>31</v>
      </c>
      <c r="H35" s="25" t="s">
        <v>31</v>
      </c>
    </row>
    <row r="36" spans="1:15">
      <c r="A36" s="24" t="s">
        <v>27</v>
      </c>
      <c r="B36" s="3">
        <v>1</v>
      </c>
      <c r="C36" s="25">
        <v>4</v>
      </c>
      <c r="D36" s="25">
        <v>0</v>
      </c>
      <c r="E36" s="25">
        <v>1</v>
      </c>
      <c r="F36" s="25" t="s">
        <v>31</v>
      </c>
      <c r="G36" s="25" t="s">
        <v>31</v>
      </c>
      <c r="H36" s="25" t="s">
        <v>31</v>
      </c>
    </row>
    <row r="37" spans="1:15">
      <c r="A37" s="29" t="s">
        <v>4</v>
      </c>
      <c r="B37" s="4">
        <v>0</v>
      </c>
      <c r="C37" s="30">
        <v>1</v>
      </c>
      <c r="D37" s="30">
        <v>0</v>
      </c>
      <c r="E37" s="30">
        <v>2</v>
      </c>
      <c r="F37" s="25" t="s">
        <v>31</v>
      </c>
      <c r="G37" s="25" t="s">
        <v>31</v>
      </c>
      <c r="H37" s="25" t="s">
        <v>31</v>
      </c>
    </row>
    <row r="38" spans="1:15">
      <c r="A38" s="24" t="s">
        <v>28</v>
      </c>
      <c r="B38" s="3">
        <v>1</v>
      </c>
      <c r="C38" s="25">
        <v>0</v>
      </c>
      <c r="D38" s="25">
        <v>1</v>
      </c>
      <c r="E38" s="25">
        <v>2</v>
      </c>
      <c r="F38" s="25" t="s">
        <v>31</v>
      </c>
      <c r="G38" s="25" t="s">
        <v>31</v>
      </c>
      <c r="H38" s="25" t="s">
        <v>31</v>
      </c>
    </row>
    <row r="39" spans="1:15">
      <c r="A39" s="31" t="s">
        <v>7</v>
      </c>
      <c r="B39" s="5">
        <v>2</v>
      </c>
      <c r="C39" s="32">
        <f>C33+C35+C37+C38</f>
        <v>6</v>
      </c>
      <c r="D39" s="32">
        <f>D33+D35+D37+D38</f>
        <v>4</v>
      </c>
      <c r="E39" s="32">
        <f>E33+E35+E37+E38</f>
        <v>6</v>
      </c>
      <c r="F39" s="35" t="s">
        <v>31</v>
      </c>
      <c r="G39" s="35" t="s">
        <v>31</v>
      </c>
      <c r="H39" s="35" t="s">
        <v>31</v>
      </c>
    </row>
    <row r="40" spans="1:15">
      <c r="A40" s="19"/>
      <c r="B40" s="1"/>
      <c r="C40" s="21"/>
      <c r="D40" s="21"/>
      <c r="E40" s="21"/>
      <c r="F40" s="21"/>
      <c r="G40" s="21"/>
      <c r="H40" s="21"/>
    </row>
    <row r="41" spans="1:15" ht="18">
      <c r="A41" s="16" t="s">
        <v>2</v>
      </c>
      <c r="B41" s="11">
        <f>$B$7</f>
        <v>2020</v>
      </c>
      <c r="C41" s="17">
        <f>C$7</f>
        <v>2019</v>
      </c>
      <c r="D41" s="17">
        <f t="shared" ref="D41:H41" si="4">D$7</f>
        <v>2018</v>
      </c>
      <c r="E41" s="17">
        <f t="shared" si="4"/>
        <v>2017</v>
      </c>
      <c r="F41" s="17">
        <f t="shared" si="4"/>
        <v>2016</v>
      </c>
      <c r="G41" s="17">
        <f t="shared" si="4"/>
        <v>2015</v>
      </c>
      <c r="H41" s="17">
        <f t="shared" si="4"/>
        <v>2014</v>
      </c>
      <c r="I41" s="18"/>
      <c r="J41" s="16"/>
      <c r="K41" s="16"/>
      <c r="L41" s="16"/>
      <c r="M41" s="16"/>
      <c r="N41" s="16"/>
      <c r="O41" s="16"/>
    </row>
    <row r="42" spans="1:15">
      <c r="A42" s="19" t="s">
        <v>33</v>
      </c>
      <c r="B42" s="20"/>
      <c r="C42" s="21"/>
      <c r="D42" s="21"/>
      <c r="E42" s="21"/>
      <c r="F42" s="21"/>
      <c r="G42" s="21"/>
      <c r="H42" s="21"/>
    </row>
    <row r="43" spans="1:15">
      <c r="A43" s="19"/>
      <c r="B43" s="20"/>
      <c r="C43" s="21"/>
      <c r="D43" s="21"/>
      <c r="E43" s="21"/>
      <c r="F43" s="21"/>
      <c r="G43" s="21"/>
      <c r="H43" s="21"/>
    </row>
    <row r="44" spans="1:15">
      <c r="A44" s="22" t="s">
        <v>3</v>
      </c>
      <c r="B44" s="2">
        <v>0</v>
      </c>
      <c r="C44" s="23">
        <v>0</v>
      </c>
      <c r="D44" s="23">
        <v>1</v>
      </c>
      <c r="E44" s="23">
        <v>0</v>
      </c>
      <c r="F44" s="23" t="s">
        <v>31</v>
      </c>
      <c r="G44" s="23" t="s">
        <v>31</v>
      </c>
      <c r="H44" s="23" t="s">
        <v>31</v>
      </c>
    </row>
    <row r="45" spans="1:15">
      <c r="A45" s="24" t="s">
        <v>27</v>
      </c>
      <c r="B45" s="3">
        <v>0</v>
      </c>
      <c r="C45" s="25">
        <v>0</v>
      </c>
      <c r="D45" s="25">
        <v>1</v>
      </c>
      <c r="E45" s="25">
        <v>0</v>
      </c>
      <c r="F45" s="23" t="s">
        <v>31</v>
      </c>
      <c r="G45" s="23" t="s">
        <v>31</v>
      </c>
      <c r="H45" s="23" t="s">
        <v>31</v>
      </c>
    </row>
    <row r="46" spans="1:15">
      <c r="A46" s="24" t="s">
        <v>5</v>
      </c>
      <c r="B46" s="3">
        <v>1</v>
      </c>
      <c r="C46" s="25">
        <v>1</v>
      </c>
      <c r="D46" s="25">
        <v>5</v>
      </c>
      <c r="E46" s="25">
        <v>3</v>
      </c>
      <c r="F46" s="23" t="s">
        <v>31</v>
      </c>
      <c r="G46" s="23" t="s">
        <v>31</v>
      </c>
      <c r="H46" s="23" t="s">
        <v>31</v>
      </c>
    </row>
    <row r="47" spans="1:15">
      <c r="A47" s="24" t="s">
        <v>27</v>
      </c>
      <c r="B47" s="3">
        <v>0</v>
      </c>
      <c r="C47" s="25">
        <v>0</v>
      </c>
      <c r="D47" s="25">
        <v>2</v>
      </c>
      <c r="E47" s="25">
        <v>2</v>
      </c>
      <c r="F47" s="23" t="s">
        <v>31</v>
      </c>
      <c r="G47" s="23" t="s">
        <v>31</v>
      </c>
      <c r="H47" s="23" t="s">
        <v>31</v>
      </c>
    </row>
    <row r="48" spans="1:15">
      <c r="A48" s="29" t="s">
        <v>4</v>
      </c>
      <c r="B48" s="4">
        <v>0</v>
      </c>
      <c r="C48" s="30">
        <v>2</v>
      </c>
      <c r="D48" s="30">
        <v>1</v>
      </c>
      <c r="E48" s="30">
        <v>4</v>
      </c>
      <c r="F48" s="23" t="s">
        <v>31</v>
      </c>
      <c r="G48" s="23" t="s">
        <v>31</v>
      </c>
      <c r="H48" s="23" t="s">
        <v>31</v>
      </c>
    </row>
    <row r="49" spans="1:15">
      <c r="A49" s="24" t="s">
        <v>28</v>
      </c>
      <c r="B49" s="3">
        <v>1</v>
      </c>
      <c r="C49" s="25">
        <v>2</v>
      </c>
      <c r="D49" s="25">
        <v>1</v>
      </c>
      <c r="E49" s="25">
        <v>0</v>
      </c>
      <c r="F49" s="23" t="s">
        <v>31</v>
      </c>
      <c r="G49" s="23" t="s">
        <v>31</v>
      </c>
      <c r="H49" s="23" t="s">
        <v>31</v>
      </c>
    </row>
    <row r="50" spans="1:15">
      <c r="A50" s="31" t="s">
        <v>7</v>
      </c>
      <c r="B50" s="5">
        <v>2</v>
      </c>
      <c r="C50" s="32">
        <f t="shared" ref="C50:E50" si="5">C44+C46+C48+C49</f>
        <v>5</v>
      </c>
      <c r="D50" s="32">
        <f t="shared" si="5"/>
        <v>8</v>
      </c>
      <c r="E50" s="32">
        <f t="shared" si="5"/>
        <v>7</v>
      </c>
      <c r="F50" s="36" t="s">
        <v>31</v>
      </c>
      <c r="G50" s="36" t="s">
        <v>31</v>
      </c>
      <c r="H50" s="36" t="s">
        <v>31</v>
      </c>
    </row>
    <row r="51" spans="1:15" s="21" customFormat="1"/>
    <row r="52" spans="1:15" s="21" customFormat="1"/>
    <row r="53" spans="1:15" s="21" customFormat="1"/>
    <row r="54" spans="1:15" s="21" customFormat="1"/>
    <row r="55" spans="1:15" ht="20.25">
      <c r="A55" s="15" t="s">
        <v>25</v>
      </c>
    </row>
    <row r="56" spans="1:15" ht="8.25" customHeight="1">
      <c r="A56" s="15"/>
    </row>
    <row r="57" spans="1:15" ht="18">
      <c r="A57" s="16" t="s">
        <v>8</v>
      </c>
      <c r="B57" s="11">
        <f>$B$7</f>
        <v>2020</v>
      </c>
      <c r="C57" s="17">
        <f>C$7</f>
        <v>2019</v>
      </c>
      <c r="D57" s="17">
        <f t="shared" ref="D57:H57" si="6">D$7</f>
        <v>2018</v>
      </c>
      <c r="E57" s="17">
        <f t="shared" si="6"/>
        <v>2017</v>
      </c>
      <c r="F57" s="17">
        <f t="shared" si="6"/>
        <v>2016</v>
      </c>
      <c r="G57" s="17">
        <f t="shared" si="6"/>
        <v>2015</v>
      </c>
      <c r="H57" s="17">
        <f t="shared" si="6"/>
        <v>2014</v>
      </c>
      <c r="I57" s="18"/>
      <c r="J57" s="16"/>
      <c r="K57" s="16"/>
      <c r="L57" s="16"/>
      <c r="M57" s="16"/>
      <c r="N57" s="16"/>
      <c r="O57" s="16"/>
    </row>
    <row r="58" spans="1:15">
      <c r="A58" s="19" t="s">
        <v>34</v>
      </c>
      <c r="B58" s="20"/>
      <c r="C58" s="21"/>
      <c r="D58" s="21"/>
      <c r="E58" s="21"/>
      <c r="F58" s="21"/>
      <c r="G58" s="21"/>
      <c r="H58" s="21"/>
    </row>
    <row r="59" spans="1:15">
      <c r="A59" s="19"/>
      <c r="B59" s="20"/>
      <c r="C59" s="21"/>
      <c r="D59" s="21"/>
      <c r="E59" s="21"/>
      <c r="F59" s="21"/>
      <c r="G59" s="21"/>
      <c r="H59" s="21"/>
    </row>
    <row r="60" spans="1:15">
      <c r="A60" s="22" t="s">
        <v>9</v>
      </c>
      <c r="B60" s="6">
        <v>148</v>
      </c>
      <c r="C60" s="37">
        <v>136</v>
      </c>
      <c r="D60" s="37">
        <v>136</v>
      </c>
      <c r="E60" s="37">
        <v>137</v>
      </c>
      <c r="F60" s="37">
        <v>136</v>
      </c>
      <c r="G60" s="37" t="s">
        <v>31</v>
      </c>
      <c r="H60" s="37" t="s">
        <v>31</v>
      </c>
    </row>
    <row r="61" spans="1:15">
      <c r="A61" s="24" t="s">
        <v>30</v>
      </c>
      <c r="B61" s="7">
        <v>1484</v>
      </c>
      <c r="C61" s="38">
        <v>1461</v>
      </c>
      <c r="D61" s="38">
        <v>1454</v>
      </c>
      <c r="E61" s="38">
        <v>1383</v>
      </c>
      <c r="F61" s="38">
        <v>1296</v>
      </c>
      <c r="G61" s="37" t="s">
        <v>31</v>
      </c>
      <c r="H61" s="37" t="s">
        <v>31</v>
      </c>
    </row>
    <row r="62" spans="1:15">
      <c r="A62" s="24" t="s">
        <v>10</v>
      </c>
      <c r="B62" s="7">
        <v>48</v>
      </c>
      <c r="C62" s="38">
        <v>46</v>
      </c>
      <c r="D62" s="38">
        <v>50</v>
      </c>
      <c r="E62" s="38">
        <v>44</v>
      </c>
      <c r="F62" s="38">
        <v>42</v>
      </c>
      <c r="G62" s="37" t="s">
        <v>31</v>
      </c>
      <c r="H62" s="37" t="s">
        <v>31</v>
      </c>
    </row>
    <row r="63" spans="1:15">
      <c r="A63" s="24" t="s">
        <v>11</v>
      </c>
      <c r="B63" s="7">
        <v>72</v>
      </c>
      <c r="C63" s="38">
        <v>67</v>
      </c>
      <c r="D63" s="38">
        <v>66</v>
      </c>
      <c r="E63" s="38">
        <v>60</v>
      </c>
      <c r="F63" s="38">
        <v>59</v>
      </c>
      <c r="G63" s="37" t="s">
        <v>31</v>
      </c>
      <c r="H63" s="37" t="s">
        <v>31</v>
      </c>
    </row>
    <row r="64" spans="1:15">
      <c r="A64" s="29" t="s">
        <v>12</v>
      </c>
      <c r="B64" s="8">
        <v>19</v>
      </c>
      <c r="C64" s="39">
        <v>22</v>
      </c>
      <c r="D64" s="39">
        <v>19</v>
      </c>
      <c r="E64" s="39">
        <v>18</v>
      </c>
      <c r="F64" s="39">
        <v>18</v>
      </c>
      <c r="G64" s="37" t="s">
        <v>31</v>
      </c>
      <c r="H64" s="37" t="s">
        <v>31</v>
      </c>
    </row>
    <row r="65" spans="1:15">
      <c r="A65" s="31" t="s">
        <v>6</v>
      </c>
      <c r="B65" s="9">
        <f>SUM(B60:B64)</f>
        <v>1771</v>
      </c>
      <c r="C65" s="40">
        <f>SUM(C60:C64)</f>
        <v>1732</v>
      </c>
      <c r="D65" s="40">
        <f t="shared" ref="D65:F65" si="7">SUM(D60:D64)</f>
        <v>1725</v>
      </c>
      <c r="E65" s="40">
        <f t="shared" si="7"/>
        <v>1642</v>
      </c>
      <c r="F65" s="40">
        <f t="shared" si="7"/>
        <v>1551</v>
      </c>
      <c r="G65" s="41" t="s">
        <v>31</v>
      </c>
      <c r="H65" s="41" t="s">
        <v>31</v>
      </c>
    </row>
    <row r="66" spans="1:15" s="21" customFormat="1"/>
    <row r="67" spans="1:15" ht="18">
      <c r="A67" s="16" t="s">
        <v>13</v>
      </c>
      <c r="B67" s="11">
        <f>$B$7</f>
        <v>2020</v>
      </c>
      <c r="C67" s="17">
        <f>C$7</f>
        <v>2019</v>
      </c>
      <c r="D67" s="17">
        <f t="shared" ref="D67:H67" si="8">D$7</f>
        <v>2018</v>
      </c>
      <c r="E67" s="17">
        <f t="shared" si="8"/>
        <v>2017</v>
      </c>
      <c r="F67" s="17">
        <f t="shared" si="8"/>
        <v>2016</v>
      </c>
      <c r="G67" s="17">
        <f t="shared" si="8"/>
        <v>2015</v>
      </c>
      <c r="H67" s="17">
        <f t="shared" si="8"/>
        <v>2014</v>
      </c>
      <c r="I67" s="18"/>
      <c r="J67" s="16"/>
      <c r="K67" s="16"/>
      <c r="L67" s="16"/>
      <c r="M67" s="16"/>
      <c r="N67" s="16"/>
      <c r="O67" s="16"/>
    </row>
    <row r="68" spans="1:15">
      <c r="A68" s="19" t="s">
        <v>34</v>
      </c>
      <c r="B68" s="20"/>
      <c r="C68" s="21"/>
      <c r="D68" s="21"/>
      <c r="E68" s="21"/>
      <c r="F68" s="21"/>
      <c r="G68" s="21"/>
      <c r="H68" s="21"/>
    </row>
    <row r="69" spans="1:15">
      <c r="A69" s="19"/>
      <c r="B69" s="20"/>
      <c r="C69" s="21"/>
      <c r="D69" s="21"/>
      <c r="E69" s="21"/>
      <c r="F69" s="21"/>
      <c r="G69" s="21"/>
      <c r="H69" s="21"/>
    </row>
    <row r="70" spans="1:15">
      <c r="A70" s="22" t="s">
        <v>9</v>
      </c>
      <c r="B70" s="2">
        <v>18</v>
      </c>
      <c r="C70" s="23">
        <v>12</v>
      </c>
      <c r="D70" s="23">
        <v>7</v>
      </c>
      <c r="E70" s="23">
        <v>6</v>
      </c>
      <c r="F70" s="23" t="s">
        <v>31</v>
      </c>
      <c r="G70" s="23" t="s">
        <v>31</v>
      </c>
      <c r="H70" s="23" t="s">
        <v>31</v>
      </c>
    </row>
    <row r="71" spans="1:15">
      <c r="A71" s="24" t="s">
        <v>30</v>
      </c>
      <c r="B71" s="3">
        <v>109</v>
      </c>
      <c r="C71" s="25">
        <v>77</v>
      </c>
      <c r="D71" s="25">
        <v>136</v>
      </c>
      <c r="E71" s="25">
        <v>152</v>
      </c>
      <c r="F71" s="23" t="s">
        <v>31</v>
      </c>
      <c r="G71" s="23" t="s">
        <v>31</v>
      </c>
      <c r="H71" s="23" t="s">
        <v>31</v>
      </c>
    </row>
    <row r="72" spans="1:15">
      <c r="A72" s="24" t="s">
        <v>10</v>
      </c>
      <c r="B72" s="3">
        <v>8</v>
      </c>
      <c r="C72" s="25">
        <v>2</v>
      </c>
      <c r="D72" s="25">
        <v>8</v>
      </c>
      <c r="E72" s="25">
        <v>6</v>
      </c>
      <c r="F72" s="23" t="s">
        <v>31</v>
      </c>
      <c r="G72" s="23" t="s">
        <v>31</v>
      </c>
      <c r="H72" s="23" t="s">
        <v>31</v>
      </c>
    </row>
    <row r="73" spans="1:15">
      <c r="A73" s="24" t="s">
        <v>11</v>
      </c>
      <c r="B73" s="3">
        <v>9</v>
      </c>
      <c r="C73" s="25">
        <v>3</v>
      </c>
      <c r="D73" s="25">
        <v>9</v>
      </c>
      <c r="E73" s="25">
        <v>2</v>
      </c>
      <c r="F73" s="23" t="s">
        <v>31</v>
      </c>
      <c r="G73" s="23" t="s">
        <v>31</v>
      </c>
      <c r="H73" s="23" t="s">
        <v>31</v>
      </c>
    </row>
    <row r="74" spans="1:15">
      <c r="A74" s="29" t="s">
        <v>12</v>
      </c>
      <c r="B74" s="4">
        <v>1</v>
      </c>
      <c r="C74" s="42">
        <v>4</v>
      </c>
      <c r="D74" s="42">
        <v>2</v>
      </c>
      <c r="E74" s="30">
        <v>1</v>
      </c>
      <c r="F74" s="23" t="s">
        <v>31</v>
      </c>
      <c r="G74" s="23" t="s">
        <v>31</v>
      </c>
      <c r="H74" s="23" t="s">
        <v>31</v>
      </c>
    </row>
    <row r="75" spans="1:15">
      <c r="A75" s="31" t="s">
        <v>6</v>
      </c>
      <c r="B75" s="5">
        <f>SUM(B70:B74)</f>
        <v>145</v>
      </c>
      <c r="C75" s="32">
        <f>SUM(C70:C74)</f>
        <v>98</v>
      </c>
      <c r="D75" s="32">
        <f>SUM(D70:D74)</f>
        <v>162</v>
      </c>
      <c r="E75" s="32">
        <f t="shared" ref="E75" si="9">SUM(E70:E74)</f>
        <v>167</v>
      </c>
      <c r="F75" s="36" t="s">
        <v>31</v>
      </c>
      <c r="G75" s="36" t="s">
        <v>31</v>
      </c>
      <c r="H75" s="36" t="s">
        <v>31</v>
      </c>
    </row>
    <row r="76" spans="1:15" s="21" customFormat="1"/>
    <row r="77" spans="1:15" ht="18">
      <c r="A77" s="16" t="s">
        <v>14</v>
      </c>
      <c r="B77" s="11">
        <f>$B$7</f>
        <v>2020</v>
      </c>
      <c r="C77" s="17">
        <f>C$7</f>
        <v>2019</v>
      </c>
      <c r="D77" s="17">
        <f t="shared" ref="D77:H77" si="10">D$7</f>
        <v>2018</v>
      </c>
      <c r="E77" s="17">
        <f t="shared" si="10"/>
        <v>2017</v>
      </c>
      <c r="F77" s="17">
        <f t="shared" si="10"/>
        <v>2016</v>
      </c>
      <c r="G77" s="17">
        <f t="shared" si="10"/>
        <v>2015</v>
      </c>
      <c r="H77" s="17">
        <f t="shared" si="10"/>
        <v>2014</v>
      </c>
      <c r="I77" s="18"/>
      <c r="J77" s="16"/>
      <c r="K77" s="16"/>
      <c r="L77" s="16"/>
      <c r="M77" s="16"/>
      <c r="N77" s="16"/>
      <c r="O77" s="16"/>
    </row>
    <row r="78" spans="1:15">
      <c r="A78" s="19" t="s">
        <v>34</v>
      </c>
      <c r="B78" s="20"/>
      <c r="C78" s="21"/>
      <c r="D78" s="21"/>
      <c r="E78" s="21"/>
      <c r="F78" s="21"/>
      <c r="G78" s="21"/>
      <c r="H78" s="21"/>
    </row>
    <row r="79" spans="1:15">
      <c r="A79" s="19"/>
      <c r="B79" s="20"/>
      <c r="C79" s="21"/>
      <c r="D79" s="21"/>
      <c r="E79" s="21"/>
      <c r="F79" s="21"/>
      <c r="G79" s="21"/>
      <c r="H79" s="21"/>
    </row>
    <row r="80" spans="1:15">
      <c r="A80" s="22" t="s">
        <v>9</v>
      </c>
      <c r="B80" s="2">
        <v>6</v>
      </c>
      <c r="C80" s="23">
        <v>12</v>
      </c>
      <c r="D80" s="23">
        <v>8</v>
      </c>
      <c r="E80" s="23">
        <v>5</v>
      </c>
      <c r="F80" s="23">
        <v>0</v>
      </c>
      <c r="G80" s="23">
        <v>0</v>
      </c>
      <c r="H80" s="23">
        <v>0</v>
      </c>
    </row>
    <row r="81" spans="1:15">
      <c r="A81" s="24" t="s">
        <v>30</v>
      </c>
      <c r="B81" s="3">
        <v>86</v>
      </c>
      <c r="C81" s="25">
        <v>70</v>
      </c>
      <c r="D81" s="25">
        <v>65</v>
      </c>
      <c r="E81" s="25">
        <v>65</v>
      </c>
      <c r="F81" s="25"/>
      <c r="G81" s="25"/>
      <c r="H81" s="25"/>
    </row>
    <row r="82" spans="1:15">
      <c r="A82" s="24" t="s">
        <v>10</v>
      </c>
      <c r="B82" s="3">
        <v>6</v>
      </c>
      <c r="C82" s="25">
        <v>6</v>
      </c>
      <c r="D82" s="25">
        <v>2</v>
      </c>
      <c r="E82" s="25">
        <v>4</v>
      </c>
      <c r="F82" s="25"/>
      <c r="G82" s="25"/>
      <c r="H82" s="25"/>
    </row>
    <row r="83" spans="1:15">
      <c r="A83" s="24" t="s">
        <v>11</v>
      </c>
      <c r="B83" s="3">
        <v>4</v>
      </c>
      <c r="C83" s="25">
        <v>2</v>
      </c>
      <c r="D83" s="25">
        <v>3</v>
      </c>
      <c r="E83" s="25">
        <v>1</v>
      </c>
      <c r="F83" s="25"/>
      <c r="G83" s="25"/>
      <c r="H83" s="25"/>
    </row>
    <row r="84" spans="1:15">
      <c r="A84" s="29" t="s">
        <v>12</v>
      </c>
      <c r="B84" s="4">
        <v>4</v>
      </c>
      <c r="C84" s="30">
        <v>1</v>
      </c>
      <c r="D84" s="30">
        <v>1</v>
      </c>
      <c r="E84" s="30">
        <v>1</v>
      </c>
      <c r="F84" s="30"/>
      <c r="G84" s="30"/>
      <c r="H84" s="30"/>
    </row>
    <row r="85" spans="1:15">
      <c r="A85" s="31" t="s">
        <v>6</v>
      </c>
      <c r="B85" s="5">
        <f>SUM(B80:B84)</f>
        <v>106</v>
      </c>
      <c r="C85" s="32">
        <f>SUM(C80:C84)</f>
        <v>91</v>
      </c>
      <c r="D85" s="32">
        <f t="shared" ref="D85" si="11">SUM(D80:D84)</f>
        <v>79</v>
      </c>
      <c r="E85" s="32">
        <f t="shared" ref="E85" si="12">SUM(E80:E84)</f>
        <v>76</v>
      </c>
      <c r="F85" s="32">
        <f t="shared" ref="F85" si="13">SUM(F80:F84)</f>
        <v>0</v>
      </c>
      <c r="G85" s="32">
        <f t="shared" ref="G85" si="14">SUM(G80:G84)</f>
        <v>0</v>
      </c>
      <c r="H85" s="32">
        <f t="shared" ref="H85" si="15">SUM(H80:H84)</f>
        <v>0</v>
      </c>
    </row>
    <row r="86" spans="1:15" s="21" customFormat="1"/>
    <row r="87" spans="1:15" s="21" customFormat="1"/>
    <row r="88" spans="1:15" s="21" customFormat="1"/>
    <row r="89" spans="1:15" ht="18">
      <c r="A89" s="16" t="s">
        <v>17</v>
      </c>
      <c r="B89" s="11">
        <f>$B$7</f>
        <v>2020</v>
      </c>
      <c r="C89" s="17">
        <f>C$7</f>
        <v>2019</v>
      </c>
      <c r="D89" s="17">
        <f t="shared" ref="D89:H89" si="16">D$7</f>
        <v>2018</v>
      </c>
      <c r="E89" s="17">
        <f t="shared" si="16"/>
        <v>2017</v>
      </c>
      <c r="F89" s="17">
        <f t="shared" si="16"/>
        <v>2016</v>
      </c>
      <c r="G89" s="17">
        <f t="shared" si="16"/>
        <v>2015</v>
      </c>
      <c r="H89" s="17">
        <f t="shared" si="16"/>
        <v>2014</v>
      </c>
      <c r="I89" s="18"/>
      <c r="J89" s="16"/>
      <c r="K89" s="16"/>
      <c r="L89" s="16"/>
      <c r="M89" s="16"/>
      <c r="N89" s="16"/>
      <c r="O89" s="16"/>
    </row>
    <row r="90" spans="1:15">
      <c r="A90" s="19" t="s">
        <v>34</v>
      </c>
      <c r="B90" s="20"/>
      <c r="C90" s="21"/>
      <c r="D90" s="21"/>
      <c r="E90" s="21"/>
      <c r="F90" s="21"/>
      <c r="G90" s="21"/>
      <c r="H90" s="21"/>
    </row>
    <row r="91" spans="1:15">
      <c r="A91" s="19"/>
      <c r="B91" s="20"/>
      <c r="C91" s="21"/>
      <c r="D91" s="21"/>
      <c r="E91" s="21"/>
      <c r="F91" s="21"/>
      <c r="G91" s="21"/>
      <c r="H91" s="21"/>
    </row>
    <row r="92" spans="1:15">
      <c r="A92" s="22" t="s">
        <v>15</v>
      </c>
      <c r="B92" s="6">
        <v>8085</v>
      </c>
      <c r="C92" s="37">
        <v>8121</v>
      </c>
      <c r="D92" s="37">
        <v>8041</v>
      </c>
      <c r="E92" s="37">
        <v>7685</v>
      </c>
      <c r="F92" s="37">
        <v>7314</v>
      </c>
      <c r="G92" s="23">
        <v>0</v>
      </c>
      <c r="H92" s="23">
        <v>0</v>
      </c>
    </row>
    <row r="93" spans="1:15">
      <c r="A93" s="24" t="s">
        <v>16</v>
      </c>
      <c r="B93" s="7">
        <v>40</v>
      </c>
      <c r="C93" s="38">
        <v>49</v>
      </c>
      <c r="D93" s="38">
        <v>53</v>
      </c>
      <c r="E93" s="38">
        <v>76</v>
      </c>
      <c r="F93" s="38">
        <v>87</v>
      </c>
      <c r="G93" s="25" t="s">
        <v>31</v>
      </c>
      <c r="H93" s="25" t="s">
        <v>31</v>
      </c>
    </row>
    <row r="94" spans="1:15">
      <c r="A94" s="31" t="s">
        <v>6</v>
      </c>
      <c r="B94" s="9">
        <f t="shared" ref="B94:H94" si="17">SUM(B92:B93)</f>
        <v>8125</v>
      </c>
      <c r="C94" s="40">
        <f t="shared" si="17"/>
        <v>8170</v>
      </c>
      <c r="D94" s="40">
        <f t="shared" si="17"/>
        <v>8094</v>
      </c>
      <c r="E94" s="40">
        <f t="shared" si="17"/>
        <v>7761</v>
      </c>
      <c r="F94" s="40">
        <f t="shared" si="17"/>
        <v>7401</v>
      </c>
      <c r="G94" s="32">
        <f t="shared" si="17"/>
        <v>0</v>
      </c>
      <c r="H94" s="32">
        <f t="shared" si="17"/>
        <v>0</v>
      </c>
    </row>
    <row r="95" spans="1:15" s="21" customFormat="1"/>
    <row r="96" spans="1:15" ht="18">
      <c r="A96" s="16" t="s">
        <v>18</v>
      </c>
      <c r="B96" s="11">
        <f>$B$7</f>
        <v>2020</v>
      </c>
      <c r="C96" s="17">
        <f>C$7</f>
        <v>2019</v>
      </c>
      <c r="D96" s="17">
        <f t="shared" ref="D96:H96" si="18">D$7</f>
        <v>2018</v>
      </c>
      <c r="E96" s="17">
        <f t="shared" si="18"/>
        <v>2017</v>
      </c>
      <c r="F96" s="17">
        <f t="shared" si="18"/>
        <v>2016</v>
      </c>
      <c r="G96" s="17">
        <f t="shared" si="18"/>
        <v>2015</v>
      </c>
      <c r="H96" s="17">
        <f t="shared" si="18"/>
        <v>2014</v>
      </c>
      <c r="I96" s="18"/>
      <c r="J96" s="16"/>
      <c r="K96" s="16"/>
      <c r="L96" s="16"/>
      <c r="M96" s="16"/>
      <c r="N96" s="16"/>
      <c r="O96" s="16"/>
    </row>
    <row r="97" spans="1:15">
      <c r="A97" s="19" t="s">
        <v>34</v>
      </c>
      <c r="B97" s="20"/>
      <c r="C97" s="21"/>
      <c r="D97" s="21"/>
      <c r="E97" s="21"/>
      <c r="F97" s="21"/>
      <c r="G97" s="21"/>
      <c r="H97" s="21"/>
    </row>
    <row r="98" spans="1:15">
      <c r="A98" s="19"/>
      <c r="B98" s="20"/>
      <c r="C98" s="21"/>
      <c r="D98" s="21"/>
      <c r="E98" s="21"/>
      <c r="F98" s="21"/>
      <c r="G98" s="21"/>
      <c r="H98" s="21"/>
    </row>
    <row r="99" spans="1:15">
      <c r="A99" s="22" t="s">
        <v>15</v>
      </c>
      <c r="B99" s="6">
        <v>790</v>
      </c>
      <c r="C99" s="37">
        <v>850</v>
      </c>
      <c r="D99" s="37">
        <v>935</v>
      </c>
      <c r="E99" s="37">
        <v>873</v>
      </c>
      <c r="F99" s="23">
        <v>0</v>
      </c>
      <c r="G99" s="23">
        <v>0</v>
      </c>
      <c r="H99" s="23">
        <v>0</v>
      </c>
    </row>
    <row r="100" spans="1:15">
      <c r="A100" s="24" t="s">
        <v>16</v>
      </c>
      <c r="B100" s="7">
        <v>0</v>
      </c>
      <c r="C100" s="38">
        <v>0</v>
      </c>
      <c r="D100" s="38">
        <v>0</v>
      </c>
      <c r="E100" s="38">
        <v>0</v>
      </c>
      <c r="F100" s="25" t="s">
        <v>31</v>
      </c>
      <c r="G100" s="25" t="s">
        <v>31</v>
      </c>
      <c r="H100" s="25" t="s">
        <v>31</v>
      </c>
    </row>
    <row r="101" spans="1:15">
      <c r="A101" s="43" t="s">
        <v>6</v>
      </c>
      <c r="B101" s="10">
        <f t="shared" ref="B101:H101" si="19">SUM(B99:B100)</f>
        <v>790</v>
      </c>
      <c r="C101" s="44">
        <f t="shared" si="19"/>
        <v>850</v>
      </c>
      <c r="D101" s="44">
        <f t="shared" si="19"/>
        <v>935</v>
      </c>
      <c r="E101" s="44">
        <f t="shared" si="19"/>
        <v>873</v>
      </c>
      <c r="F101" s="45">
        <f t="shared" si="19"/>
        <v>0</v>
      </c>
      <c r="G101" s="45">
        <f t="shared" si="19"/>
        <v>0</v>
      </c>
      <c r="H101" s="45">
        <f t="shared" si="19"/>
        <v>0</v>
      </c>
    </row>
    <row r="102" spans="1:15" s="21" customFormat="1"/>
    <row r="103" spans="1:15" ht="18">
      <c r="A103" s="16" t="s">
        <v>19</v>
      </c>
      <c r="B103" s="11">
        <f>$B$7</f>
        <v>2020</v>
      </c>
      <c r="C103" s="17">
        <f>C$7</f>
        <v>2019</v>
      </c>
      <c r="D103" s="17">
        <f t="shared" ref="D103:H103" si="20">D$7</f>
        <v>2018</v>
      </c>
      <c r="E103" s="17">
        <f t="shared" si="20"/>
        <v>2017</v>
      </c>
      <c r="F103" s="17">
        <f t="shared" si="20"/>
        <v>2016</v>
      </c>
      <c r="G103" s="17">
        <f t="shared" si="20"/>
        <v>2015</v>
      </c>
      <c r="H103" s="17">
        <f t="shared" si="20"/>
        <v>2014</v>
      </c>
      <c r="I103" s="18"/>
      <c r="J103" s="16"/>
      <c r="K103" s="16"/>
      <c r="L103" s="16"/>
      <c r="M103" s="16"/>
      <c r="N103" s="16"/>
      <c r="O103" s="16"/>
    </row>
    <row r="104" spans="1:15">
      <c r="A104" s="19" t="s">
        <v>34</v>
      </c>
      <c r="B104" s="20"/>
      <c r="C104" s="21"/>
      <c r="D104" s="21"/>
      <c r="E104" s="21"/>
      <c r="F104" s="21"/>
      <c r="G104" s="21"/>
      <c r="H104" s="21"/>
    </row>
    <row r="105" spans="1:15">
      <c r="A105" s="19"/>
      <c r="B105" s="20"/>
      <c r="C105" s="21"/>
      <c r="D105" s="21"/>
      <c r="E105" s="21"/>
      <c r="F105" s="21"/>
      <c r="G105" s="21"/>
      <c r="H105" s="21"/>
    </row>
    <row r="106" spans="1:15">
      <c r="A106" s="22" t="s">
        <v>15</v>
      </c>
      <c r="B106" s="2">
        <v>826</v>
      </c>
      <c r="C106" s="23">
        <v>770</v>
      </c>
      <c r="D106" s="23">
        <v>579</v>
      </c>
      <c r="E106" s="23">
        <v>502</v>
      </c>
      <c r="F106" s="23">
        <v>0</v>
      </c>
      <c r="G106" s="23">
        <v>0</v>
      </c>
      <c r="H106" s="23">
        <v>0</v>
      </c>
    </row>
    <row r="107" spans="1:15">
      <c r="A107" s="24" t="s">
        <v>16</v>
      </c>
      <c r="B107" s="3">
        <v>9</v>
      </c>
      <c r="C107" s="25">
        <v>4</v>
      </c>
      <c r="D107" s="25">
        <v>23</v>
      </c>
      <c r="E107" s="25">
        <v>11</v>
      </c>
      <c r="F107" s="25" t="s">
        <v>31</v>
      </c>
      <c r="G107" s="25" t="s">
        <v>31</v>
      </c>
      <c r="H107" s="25" t="s">
        <v>31</v>
      </c>
    </row>
    <row r="108" spans="1:15">
      <c r="A108" s="31" t="s">
        <v>6</v>
      </c>
      <c r="B108" s="5">
        <f t="shared" ref="B108" si="21">SUM(B106:B107)</f>
        <v>835</v>
      </c>
      <c r="C108" s="32">
        <f t="shared" ref="C108:H108" si="22">SUM(C106:C107)</f>
        <v>774</v>
      </c>
      <c r="D108" s="32">
        <f t="shared" si="22"/>
        <v>602</v>
      </c>
      <c r="E108" s="32">
        <f t="shared" si="22"/>
        <v>513</v>
      </c>
      <c r="F108" s="32">
        <f t="shared" si="22"/>
        <v>0</v>
      </c>
      <c r="G108" s="32">
        <f t="shared" si="22"/>
        <v>0</v>
      </c>
      <c r="H108" s="32">
        <f t="shared" si="22"/>
        <v>0</v>
      </c>
    </row>
    <row r="109" spans="1:15" s="21" customFormat="1"/>
    <row r="110" spans="1:15" s="21" customFormat="1"/>
    <row r="111" spans="1:15" s="21" customFormat="1"/>
    <row r="112" spans="1:15" ht="18">
      <c r="A112" s="16" t="s">
        <v>20</v>
      </c>
      <c r="B112" s="11">
        <f>$B$7</f>
        <v>2020</v>
      </c>
      <c r="C112" s="17">
        <f>C$7</f>
        <v>2019</v>
      </c>
      <c r="D112" s="17">
        <f t="shared" ref="D112:H112" si="23">D$7</f>
        <v>2018</v>
      </c>
      <c r="E112" s="17">
        <f t="shared" si="23"/>
        <v>2017</v>
      </c>
      <c r="F112" s="17">
        <f t="shared" si="23"/>
        <v>2016</v>
      </c>
      <c r="G112" s="17">
        <f t="shared" si="23"/>
        <v>2015</v>
      </c>
      <c r="H112" s="17">
        <f t="shared" si="23"/>
        <v>2014</v>
      </c>
      <c r="I112" s="18"/>
      <c r="J112" s="16"/>
      <c r="K112" s="16"/>
      <c r="L112" s="16"/>
      <c r="M112" s="16"/>
      <c r="N112" s="16"/>
      <c r="O112" s="16"/>
    </row>
    <row r="113" spans="1:15">
      <c r="A113" s="19" t="s">
        <v>33</v>
      </c>
      <c r="B113" s="20"/>
      <c r="C113" s="21"/>
      <c r="D113" s="21"/>
      <c r="E113" s="21"/>
      <c r="F113" s="21"/>
      <c r="G113" s="21"/>
      <c r="H113" s="21"/>
    </row>
    <row r="114" spans="1:15">
      <c r="A114" s="19"/>
      <c r="B114" s="20"/>
      <c r="C114" s="21"/>
      <c r="D114" s="21"/>
      <c r="E114" s="21"/>
      <c r="F114" s="21"/>
      <c r="G114" s="21"/>
      <c r="H114" s="21"/>
    </row>
    <row r="115" spans="1:15">
      <c r="A115" s="22" t="s">
        <v>21</v>
      </c>
      <c r="B115" s="2">
        <v>50</v>
      </c>
      <c r="C115" s="23">
        <v>50</v>
      </c>
      <c r="D115" s="23">
        <v>48</v>
      </c>
      <c r="E115" s="23">
        <v>45</v>
      </c>
      <c r="F115" s="23">
        <v>44</v>
      </c>
      <c r="G115" s="23" t="s">
        <v>32</v>
      </c>
      <c r="H115" s="23" t="s">
        <v>32</v>
      </c>
    </row>
    <row r="116" spans="1:15">
      <c r="A116" s="24" t="s">
        <v>47</v>
      </c>
      <c r="B116" s="3">
        <v>240</v>
      </c>
      <c r="C116" s="25">
        <v>221</v>
      </c>
      <c r="D116" s="25">
        <v>212</v>
      </c>
      <c r="E116" s="25">
        <v>217</v>
      </c>
      <c r="F116" s="25">
        <v>206</v>
      </c>
      <c r="G116" s="23" t="s">
        <v>32</v>
      </c>
      <c r="H116" s="23" t="s">
        <v>32</v>
      </c>
    </row>
    <row r="117" spans="1:15">
      <c r="A117" s="24" t="s">
        <v>22</v>
      </c>
      <c r="B117" s="3">
        <v>30</v>
      </c>
      <c r="C117" s="25">
        <v>31</v>
      </c>
      <c r="D117" s="25">
        <v>32</v>
      </c>
      <c r="E117" s="25">
        <v>31</v>
      </c>
      <c r="F117" s="25">
        <v>32</v>
      </c>
      <c r="G117" s="23" t="s">
        <v>32</v>
      </c>
      <c r="H117" s="23" t="s">
        <v>32</v>
      </c>
    </row>
    <row r="118" spans="1:15">
      <c r="A118" s="24" t="s">
        <v>23</v>
      </c>
      <c r="B118" s="3">
        <v>79</v>
      </c>
      <c r="C118" s="25">
        <v>85</v>
      </c>
      <c r="D118" s="25">
        <v>86</v>
      </c>
      <c r="E118" s="25">
        <v>92</v>
      </c>
      <c r="F118" s="25">
        <v>94</v>
      </c>
      <c r="G118" s="23" t="s">
        <v>32</v>
      </c>
      <c r="H118" s="23" t="s">
        <v>32</v>
      </c>
    </row>
    <row r="119" spans="1:15">
      <c r="A119" s="31" t="s">
        <v>6</v>
      </c>
      <c r="B119" s="5">
        <f>SUM(B115:B118)</f>
        <v>399</v>
      </c>
      <c r="C119" s="32">
        <f>SUM(C115:C118)</f>
        <v>387</v>
      </c>
      <c r="D119" s="32">
        <f>SUM(D115:D118)</f>
        <v>378</v>
      </c>
      <c r="E119" s="32">
        <f>SUM(E115:E118)</f>
        <v>385</v>
      </c>
      <c r="F119" s="32">
        <f>SUM(F115:F118)</f>
        <v>376</v>
      </c>
      <c r="G119" s="36" t="s">
        <v>32</v>
      </c>
      <c r="H119" s="36" t="s">
        <v>32</v>
      </c>
    </row>
    <row r="120" spans="1:15" s="21" customFormat="1"/>
    <row r="121" spans="1:15" ht="18">
      <c r="A121" s="16" t="s">
        <v>26</v>
      </c>
      <c r="B121" s="11">
        <f>$B$7</f>
        <v>2020</v>
      </c>
      <c r="C121" s="17">
        <f>C$7</f>
        <v>2019</v>
      </c>
      <c r="D121" s="17">
        <f t="shared" ref="D121:H121" si="24">D$7</f>
        <v>2018</v>
      </c>
      <c r="E121" s="17">
        <f t="shared" si="24"/>
        <v>2017</v>
      </c>
      <c r="F121" s="17">
        <f t="shared" si="24"/>
        <v>2016</v>
      </c>
      <c r="G121" s="17">
        <f t="shared" si="24"/>
        <v>2015</v>
      </c>
      <c r="H121" s="17">
        <f t="shared" si="24"/>
        <v>2014</v>
      </c>
      <c r="I121" s="18"/>
      <c r="J121" s="16"/>
      <c r="K121" s="16"/>
      <c r="L121" s="16"/>
      <c r="M121" s="16"/>
      <c r="N121" s="16"/>
      <c r="O121" s="16"/>
    </row>
    <row r="122" spans="1:15">
      <c r="A122" s="19" t="s">
        <v>33</v>
      </c>
      <c r="B122" s="20"/>
      <c r="C122" s="21"/>
      <c r="D122" s="21"/>
      <c r="E122" s="21"/>
      <c r="F122" s="21"/>
      <c r="G122" s="21"/>
      <c r="H122" s="21"/>
    </row>
    <row r="123" spans="1:15">
      <c r="A123" s="19"/>
      <c r="B123" s="20"/>
      <c r="C123" s="21"/>
      <c r="D123" s="21"/>
      <c r="E123" s="21"/>
      <c r="F123" s="21"/>
      <c r="G123" s="21"/>
      <c r="H123" s="21"/>
    </row>
    <row r="124" spans="1:15">
      <c r="A124" s="22" t="s">
        <v>21</v>
      </c>
      <c r="B124" s="2">
        <v>2</v>
      </c>
      <c r="C124" s="23">
        <v>2</v>
      </c>
      <c r="D124" s="23">
        <v>3</v>
      </c>
      <c r="E124" s="23">
        <v>1</v>
      </c>
      <c r="F124" s="23" t="s">
        <v>31</v>
      </c>
      <c r="G124" s="23" t="s">
        <v>31</v>
      </c>
      <c r="H124" s="23" t="s">
        <v>31</v>
      </c>
    </row>
    <row r="125" spans="1:15">
      <c r="A125" s="24" t="s">
        <v>47</v>
      </c>
      <c r="B125" s="3">
        <v>23</v>
      </c>
      <c r="C125" s="25">
        <v>17</v>
      </c>
      <c r="D125" s="25">
        <v>8</v>
      </c>
      <c r="E125" s="25">
        <v>24</v>
      </c>
      <c r="F125" s="23" t="s">
        <v>31</v>
      </c>
      <c r="G125" s="23" t="s">
        <v>31</v>
      </c>
      <c r="H125" s="23" t="s">
        <v>31</v>
      </c>
    </row>
    <row r="126" spans="1:15">
      <c r="A126" s="24" t="s">
        <v>22</v>
      </c>
      <c r="B126" s="3">
        <v>0</v>
      </c>
      <c r="C126" s="25">
        <v>0</v>
      </c>
      <c r="D126" s="25">
        <v>2</v>
      </c>
      <c r="E126" s="25">
        <v>1</v>
      </c>
      <c r="F126" s="23" t="s">
        <v>31</v>
      </c>
      <c r="G126" s="23" t="s">
        <v>31</v>
      </c>
      <c r="H126" s="23" t="s">
        <v>31</v>
      </c>
    </row>
    <row r="127" spans="1:15">
      <c r="A127" s="24" t="s">
        <v>23</v>
      </c>
      <c r="B127" s="3">
        <v>1</v>
      </c>
      <c r="C127" s="25">
        <v>1</v>
      </c>
      <c r="D127" s="25">
        <v>3</v>
      </c>
      <c r="E127" s="25">
        <v>6</v>
      </c>
      <c r="F127" s="23" t="s">
        <v>31</v>
      </c>
      <c r="G127" s="23" t="s">
        <v>31</v>
      </c>
      <c r="H127" s="23" t="s">
        <v>31</v>
      </c>
    </row>
    <row r="128" spans="1:15">
      <c r="A128" s="31" t="s">
        <v>6</v>
      </c>
      <c r="B128" s="5">
        <f>SUM(B124:B127)</f>
        <v>26</v>
      </c>
      <c r="C128" s="32">
        <f>SUM(C124:C127)</f>
        <v>20</v>
      </c>
      <c r="D128" s="32">
        <f>SUM(D124:D127)</f>
        <v>16</v>
      </c>
      <c r="E128" s="32">
        <f>SUM(E124:E127)</f>
        <v>32</v>
      </c>
      <c r="F128" s="36" t="s">
        <v>31</v>
      </c>
      <c r="G128" s="36" t="s">
        <v>31</v>
      </c>
      <c r="H128" s="36" t="s">
        <v>31</v>
      </c>
    </row>
    <row r="129" spans="1:15" s="21" customFormat="1"/>
    <row r="130" spans="1:15" ht="18">
      <c r="A130" s="16" t="s">
        <v>40</v>
      </c>
      <c r="B130" s="11">
        <f>$B$7</f>
        <v>2020</v>
      </c>
      <c r="C130" s="17">
        <f>C$7</f>
        <v>2019</v>
      </c>
      <c r="D130" s="17">
        <f t="shared" ref="D130:H130" si="25">D$7</f>
        <v>2018</v>
      </c>
      <c r="E130" s="17">
        <f t="shared" si="25"/>
        <v>2017</v>
      </c>
      <c r="F130" s="17">
        <f t="shared" si="25"/>
        <v>2016</v>
      </c>
      <c r="G130" s="17">
        <f t="shared" si="25"/>
        <v>2015</v>
      </c>
      <c r="H130" s="17">
        <f t="shared" si="25"/>
        <v>2014</v>
      </c>
      <c r="I130" s="18"/>
      <c r="J130" s="16"/>
      <c r="K130" s="16"/>
      <c r="L130" s="16"/>
      <c r="M130" s="16"/>
      <c r="N130" s="16"/>
      <c r="O130" s="16"/>
    </row>
    <row r="131" spans="1:15">
      <c r="A131" s="19" t="s">
        <v>33</v>
      </c>
      <c r="B131" s="20"/>
      <c r="C131" s="21"/>
      <c r="D131" s="21"/>
      <c r="E131" s="21"/>
      <c r="F131" s="21"/>
      <c r="G131" s="21"/>
      <c r="H131" s="21"/>
    </row>
    <row r="132" spans="1:15">
      <c r="A132" s="19"/>
      <c r="B132" s="20"/>
      <c r="C132" s="21"/>
      <c r="D132" s="21"/>
      <c r="E132" s="21"/>
      <c r="F132" s="21"/>
      <c r="G132" s="21"/>
      <c r="H132" s="21"/>
    </row>
    <row r="133" spans="1:15">
      <c r="A133" s="22" t="s">
        <v>21</v>
      </c>
      <c r="B133" s="2">
        <v>2</v>
      </c>
      <c r="C133" s="23">
        <v>0</v>
      </c>
      <c r="D133" s="23">
        <v>0</v>
      </c>
      <c r="E133" s="23">
        <v>0</v>
      </c>
      <c r="F133" s="23" t="s">
        <v>31</v>
      </c>
      <c r="G133" s="23" t="s">
        <v>31</v>
      </c>
      <c r="H133" s="23" t="s">
        <v>31</v>
      </c>
    </row>
    <row r="134" spans="1:15">
      <c r="A134" s="24" t="s">
        <v>47</v>
      </c>
      <c r="B134" s="3">
        <v>4</v>
      </c>
      <c r="C134" s="25">
        <v>8</v>
      </c>
      <c r="D134" s="25">
        <v>13</v>
      </c>
      <c r="E134" s="25">
        <v>13</v>
      </c>
      <c r="F134" s="23" t="s">
        <v>31</v>
      </c>
      <c r="G134" s="23" t="s">
        <v>31</v>
      </c>
      <c r="H134" s="23" t="s">
        <v>31</v>
      </c>
    </row>
    <row r="135" spans="1:15">
      <c r="A135" s="24" t="s">
        <v>22</v>
      </c>
      <c r="B135" s="3">
        <v>1</v>
      </c>
      <c r="C135" s="25">
        <v>1</v>
      </c>
      <c r="D135" s="25">
        <v>1</v>
      </c>
      <c r="E135" s="25">
        <v>2</v>
      </c>
      <c r="F135" s="23" t="s">
        <v>31</v>
      </c>
      <c r="G135" s="23" t="s">
        <v>31</v>
      </c>
      <c r="H135" s="23" t="s">
        <v>31</v>
      </c>
    </row>
    <row r="136" spans="1:15">
      <c r="A136" s="24" t="s">
        <v>23</v>
      </c>
      <c r="B136" s="3">
        <v>7</v>
      </c>
      <c r="C136" s="25">
        <v>2</v>
      </c>
      <c r="D136" s="25">
        <v>9</v>
      </c>
      <c r="E136" s="25">
        <v>8</v>
      </c>
      <c r="F136" s="23" t="s">
        <v>31</v>
      </c>
      <c r="G136" s="23" t="s">
        <v>31</v>
      </c>
      <c r="H136" s="23" t="s">
        <v>31</v>
      </c>
    </row>
    <row r="137" spans="1:15">
      <c r="A137" s="31" t="s">
        <v>6</v>
      </c>
      <c r="B137" s="5">
        <f t="shared" ref="B137" si="26">SUM(B133:B136)</f>
        <v>14</v>
      </c>
      <c r="C137" s="32">
        <f>SUM(C133:C136)</f>
        <v>11</v>
      </c>
      <c r="D137" s="32">
        <f t="shared" ref="D137:E137" si="27">SUM(D133:D136)</f>
        <v>23</v>
      </c>
      <c r="E137" s="32">
        <f t="shared" si="27"/>
        <v>23</v>
      </c>
      <c r="F137" s="36" t="s">
        <v>31</v>
      </c>
      <c r="G137" s="36" t="s">
        <v>31</v>
      </c>
      <c r="H137" s="36" t="s">
        <v>31</v>
      </c>
    </row>
    <row r="141" spans="1:15" ht="18">
      <c r="A141" s="16" t="s">
        <v>41</v>
      </c>
      <c r="B141" s="11">
        <f>$B$7</f>
        <v>2020</v>
      </c>
      <c r="C141" s="17">
        <f>C$7</f>
        <v>2019</v>
      </c>
      <c r="D141" s="17">
        <f t="shared" ref="D141:H141" si="28">D$7</f>
        <v>2018</v>
      </c>
      <c r="E141" s="17">
        <f t="shared" si="28"/>
        <v>2017</v>
      </c>
      <c r="F141" s="17">
        <f t="shared" si="28"/>
        <v>2016</v>
      </c>
      <c r="G141" s="17">
        <f t="shared" si="28"/>
        <v>2015</v>
      </c>
      <c r="H141" s="17">
        <f t="shared" si="28"/>
        <v>2014</v>
      </c>
      <c r="I141" s="18"/>
      <c r="J141" s="16"/>
      <c r="K141" s="16"/>
      <c r="L141" s="16"/>
      <c r="M141" s="16"/>
      <c r="N141" s="16"/>
      <c r="O141" s="16"/>
    </row>
    <row r="142" spans="1:15">
      <c r="A142" s="19" t="s">
        <v>33</v>
      </c>
      <c r="B142" s="20"/>
      <c r="C142" s="21"/>
      <c r="D142" s="21"/>
      <c r="E142" s="21"/>
      <c r="F142" s="21"/>
      <c r="G142" s="21"/>
      <c r="H142" s="21"/>
    </row>
    <row r="143" spans="1:15">
      <c r="A143" s="19"/>
      <c r="B143" s="20"/>
      <c r="C143" s="21"/>
      <c r="D143" s="21"/>
      <c r="E143" s="21"/>
      <c r="F143" s="21"/>
      <c r="G143" s="21"/>
      <c r="H143" s="21"/>
    </row>
    <row r="144" spans="1:15">
      <c r="A144" s="22" t="s">
        <v>42</v>
      </c>
      <c r="B144" s="2">
        <v>0</v>
      </c>
      <c r="C144" s="23"/>
      <c r="D144" s="23"/>
      <c r="E144" s="23"/>
      <c r="F144" s="23"/>
      <c r="G144" s="23"/>
      <c r="H144" s="23"/>
    </row>
    <row r="145" spans="1:15">
      <c r="A145" s="24" t="s">
        <v>43</v>
      </c>
      <c r="B145" s="3">
        <v>0</v>
      </c>
      <c r="C145" s="25"/>
      <c r="D145" s="25"/>
      <c r="E145" s="25"/>
      <c r="F145" s="25"/>
      <c r="G145" s="23"/>
      <c r="H145" s="23"/>
    </row>
    <row r="146" spans="1:15">
      <c r="A146" s="24" t="s">
        <v>44</v>
      </c>
      <c r="B146" s="3">
        <v>20</v>
      </c>
      <c r="C146" s="25"/>
      <c r="D146" s="25"/>
      <c r="E146" s="25"/>
      <c r="F146" s="25"/>
      <c r="G146" s="23"/>
      <c r="H146" s="23"/>
    </row>
    <row r="147" spans="1:15">
      <c r="A147" s="31" t="s">
        <v>6</v>
      </c>
      <c r="B147" s="5">
        <f>SUM(B144:B146)</f>
        <v>20</v>
      </c>
      <c r="C147" s="32"/>
      <c r="D147" s="32"/>
      <c r="E147" s="32"/>
      <c r="F147" s="32"/>
      <c r="G147" s="36"/>
      <c r="H147" s="36"/>
    </row>
    <row r="149" spans="1:15" ht="18">
      <c r="A149" s="16" t="s">
        <v>45</v>
      </c>
      <c r="B149" s="11">
        <f>$B$7</f>
        <v>2020</v>
      </c>
      <c r="C149" s="17">
        <f>C$7</f>
        <v>2019</v>
      </c>
      <c r="D149" s="17">
        <f t="shared" ref="D149:H149" si="29">D$7</f>
        <v>2018</v>
      </c>
      <c r="E149" s="17">
        <f t="shared" si="29"/>
        <v>2017</v>
      </c>
      <c r="F149" s="17">
        <f t="shared" si="29"/>
        <v>2016</v>
      </c>
      <c r="G149" s="17">
        <f t="shared" si="29"/>
        <v>2015</v>
      </c>
      <c r="H149" s="17">
        <f t="shared" si="29"/>
        <v>2014</v>
      </c>
      <c r="I149" s="18"/>
      <c r="J149" s="16"/>
      <c r="K149" s="16"/>
      <c r="L149" s="16"/>
      <c r="M149" s="16"/>
      <c r="N149" s="16"/>
      <c r="O149" s="16"/>
    </row>
    <row r="150" spans="1:15">
      <c r="A150" s="19" t="s">
        <v>33</v>
      </c>
      <c r="B150" s="20"/>
      <c r="C150" s="21"/>
      <c r="D150" s="21"/>
      <c r="E150" s="21"/>
      <c r="F150" s="21"/>
      <c r="G150" s="21"/>
      <c r="H150" s="21"/>
    </row>
    <row r="151" spans="1:15">
      <c r="A151" s="19"/>
      <c r="B151" s="20"/>
      <c r="C151" s="21"/>
      <c r="D151" s="21"/>
      <c r="E151" s="21"/>
      <c r="F151" s="21"/>
      <c r="G151" s="21"/>
      <c r="H151" s="21"/>
    </row>
    <row r="152" spans="1:15">
      <c r="A152" s="22" t="s">
        <v>42</v>
      </c>
      <c r="B152" s="2">
        <v>0</v>
      </c>
      <c r="C152" s="23"/>
      <c r="D152" s="23"/>
      <c r="E152" s="23"/>
      <c r="F152" s="23"/>
      <c r="G152" s="23"/>
      <c r="H152" s="23"/>
    </row>
    <row r="153" spans="1:15">
      <c r="A153" s="24" t="s">
        <v>43</v>
      </c>
      <c r="B153" s="3">
        <v>0</v>
      </c>
      <c r="C153" s="25"/>
      <c r="D153" s="25"/>
      <c r="E153" s="25"/>
      <c r="F153" s="23"/>
      <c r="G153" s="23"/>
      <c r="H153" s="23"/>
    </row>
    <row r="154" spans="1:15">
      <c r="A154" s="24" t="s">
        <v>44</v>
      </c>
      <c r="B154" s="3">
        <v>20</v>
      </c>
      <c r="C154" s="25"/>
      <c r="D154" s="25"/>
      <c r="E154" s="25"/>
      <c r="F154" s="23"/>
      <c r="G154" s="23"/>
      <c r="H154" s="23"/>
    </row>
    <row r="155" spans="1:15">
      <c r="A155" s="31" t="s">
        <v>6</v>
      </c>
      <c r="B155" s="5">
        <f>SUM(B152:B154)</f>
        <v>20</v>
      </c>
      <c r="C155" s="32"/>
      <c r="D155" s="32"/>
      <c r="E155" s="32"/>
      <c r="F155" s="36"/>
      <c r="G155" s="36"/>
      <c r="H155" s="36"/>
    </row>
    <row r="156" spans="1:15" s="21" customFormat="1"/>
    <row r="157" spans="1:15" ht="18">
      <c r="A157" s="16" t="s">
        <v>46</v>
      </c>
      <c r="B157" s="11">
        <f>$B$7</f>
        <v>2020</v>
      </c>
      <c r="C157" s="17">
        <f>C$7</f>
        <v>2019</v>
      </c>
      <c r="D157" s="17">
        <f t="shared" ref="D157:H157" si="30">D$7</f>
        <v>2018</v>
      </c>
      <c r="E157" s="17">
        <f t="shared" si="30"/>
        <v>2017</v>
      </c>
      <c r="F157" s="17">
        <f t="shared" si="30"/>
        <v>2016</v>
      </c>
      <c r="G157" s="17">
        <f t="shared" si="30"/>
        <v>2015</v>
      </c>
      <c r="H157" s="17">
        <f t="shared" si="30"/>
        <v>2014</v>
      </c>
      <c r="I157" s="18"/>
      <c r="J157" s="16"/>
      <c r="K157" s="16"/>
      <c r="L157" s="16"/>
      <c r="M157" s="16"/>
      <c r="N157" s="16"/>
      <c r="O157" s="16"/>
    </row>
    <row r="158" spans="1:15">
      <c r="A158" s="19" t="s">
        <v>33</v>
      </c>
      <c r="B158" s="20"/>
      <c r="C158" s="21"/>
      <c r="D158" s="21"/>
      <c r="E158" s="21"/>
      <c r="F158" s="21"/>
      <c r="G158" s="21"/>
      <c r="H158" s="21"/>
    </row>
    <row r="159" spans="1:15">
      <c r="A159" s="19"/>
      <c r="B159" s="20"/>
      <c r="C159" s="21"/>
      <c r="D159" s="21"/>
      <c r="E159" s="21"/>
      <c r="F159" s="21"/>
      <c r="G159" s="21"/>
      <c r="H159" s="21"/>
    </row>
    <row r="160" spans="1:15">
      <c r="A160" s="22" t="s">
        <v>42</v>
      </c>
      <c r="B160" s="2">
        <v>0</v>
      </c>
      <c r="C160" s="23"/>
      <c r="D160" s="23"/>
      <c r="E160" s="23"/>
      <c r="F160" s="23"/>
      <c r="G160" s="23"/>
      <c r="H160" s="23"/>
    </row>
    <row r="161" spans="1:8">
      <c r="A161" s="24" t="s">
        <v>43</v>
      </c>
      <c r="B161" s="3">
        <v>0</v>
      </c>
      <c r="C161" s="25"/>
      <c r="D161" s="25"/>
      <c r="E161" s="25"/>
      <c r="F161" s="23"/>
      <c r="G161" s="23"/>
      <c r="H161" s="23"/>
    </row>
    <row r="162" spans="1:8">
      <c r="A162" s="24" t="s">
        <v>44</v>
      </c>
      <c r="B162" s="3">
        <v>0</v>
      </c>
      <c r="C162" s="25"/>
      <c r="D162" s="25"/>
      <c r="E162" s="25"/>
      <c r="F162" s="23"/>
      <c r="G162" s="23"/>
      <c r="H162" s="23"/>
    </row>
    <row r="163" spans="1:8">
      <c r="A163" s="46" t="s">
        <v>6</v>
      </c>
      <c r="B163" s="3">
        <f>SUM(B160:B162)</f>
        <v>0</v>
      </c>
      <c r="C163" s="25"/>
      <c r="D163" s="25"/>
      <c r="E163" s="25"/>
      <c r="F163" s="23"/>
      <c r="G163" s="23"/>
      <c r="H163" s="23"/>
    </row>
  </sheetData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765236d3-c82f-4152-ad0c-df7bccf02425">X42FJYC42ANK-316845870-97</_dlc_DocId>
    <_dlc_DocIdUrl xmlns="765236d3-c82f-4152-ad0c-df7bccf02425">
      <Url>https://dok.finma.ch/sites/2055-PR/_layouts/15/DocIdRedir.aspx?ID=X42FJYC42ANK-316845870-97</Url>
      <Description>X42FJYC42ANK-316845870-97</Description>
    </_dlc_DocIdUrl>
    <Projectname xmlns="F51BAA92-8CF6-4CCF-852B-169E4ACFF650">Geschäftsbericht 2020 (2055)</Projectname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Props1.xml><?xml version="1.0" encoding="utf-8"?>
<ds:datastoreItem xmlns:ds="http://schemas.openxmlformats.org/officeDocument/2006/customXml" ds:itemID="{857B1FA0-481A-4DCF-8D98-062C227406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20BE09C-1D8C-4D61-9854-327D5A353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1BAA92-8CF6-4CCF-852B-169E4ACFF650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Marktentwicklung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2021-03-23T10:55:18Z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b395518b-7e9a-45c7-b7f8-6226cd31dae6</vt:lpwstr>
  </property>
</Properties>
</file>