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ok.finma.ch/sites/2055-PR/GB20 - 2055/11 - JB Webstatistiken/Statistiken_JB2020_EN/"/>
    </mc:Choice>
  </mc:AlternateContent>
  <bookViews>
    <workbookView xWindow="0" yWindow="0" windowWidth="22365" windowHeight="9570"/>
  </bookViews>
  <sheets>
    <sheet name="Sup. fin. mkt. participants" sheetId="1" r:id="rId1"/>
  </sheets>
  <calcPr calcId="162913"/>
  <customWorkbookViews>
    <customWorkbookView name="Reinwand Monika - Persönliche Ansicht" guid="{E5D15670-0233-4D9D-A154-CA1391A80B4D}" mergeInterval="0" personalView="1" maximized="1" xWindow="-8" yWindow="-8" windowWidth="1936" windowHeight="1056" activeSheetId="1" showComments="commIndAndComment"/>
    <customWorkbookView name="finma - Persönliche Ansicht" guid="{A263B47D-151A-4397-A8E3-5E1B88CF8D7F}" mergeInterval="0" personalView="1" xWindow="242" yWindow="120" windowWidth="974" windowHeight="987"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6" i="1" l="1"/>
  <c r="B131" i="1"/>
  <c r="B129" i="1"/>
  <c r="B123" i="1"/>
  <c r="B121" i="1"/>
  <c r="B116" i="1"/>
  <c r="B108" i="1"/>
  <c r="B103" i="1"/>
  <c r="B96" i="1"/>
  <c r="B91" i="1"/>
  <c r="B79" i="1"/>
  <c r="B74" i="1"/>
  <c r="B62" i="1"/>
  <c r="B43" i="1"/>
  <c r="B35" i="1"/>
  <c r="B21" i="1"/>
  <c r="B16" i="1"/>
  <c r="H136" i="1" l="1"/>
  <c r="G136" i="1"/>
  <c r="F136" i="1"/>
  <c r="E136" i="1"/>
  <c r="D136" i="1"/>
  <c r="C136" i="1"/>
  <c r="H131" i="1"/>
  <c r="G131" i="1"/>
  <c r="F131" i="1"/>
  <c r="E131" i="1"/>
  <c r="D131" i="1"/>
  <c r="C131" i="1"/>
  <c r="H123" i="1"/>
  <c r="G123" i="1"/>
  <c r="F123" i="1"/>
  <c r="E123" i="1"/>
  <c r="D123" i="1"/>
  <c r="C123" i="1"/>
  <c r="A109" i="1"/>
  <c r="H108" i="1"/>
  <c r="G108" i="1"/>
  <c r="F108" i="1"/>
  <c r="E108" i="1"/>
  <c r="D108" i="1"/>
  <c r="C108" i="1"/>
  <c r="C116" i="1"/>
  <c r="D116" i="1"/>
  <c r="E116" i="1"/>
  <c r="F116" i="1"/>
  <c r="G116" i="1"/>
  <c r="H116" i="1"/>
  <c r="A117" i="1"/>
  <c r="A36" i="1"/>
  <c r="H35" i="1"/>
  <c r="G35" i="1"/>
  <c r="F35" i="1"/>
  <c r="E35" i="1"/>
  <c r="D35" i="1"/>
  <c r="C35" i="1"/>
  <c r="C43" i="1"/>
  <c r="D43" i="1"/>
  <c r="E43" i="1"/>
  <c r="F43" i="1"/>
  <c r="G43" i="1"/>
  <c r="H43" i="1"/>
  <c r="A44" i="1"/>
  <c r="C121" i="1" l="1"/>
  <c r="D121" i="1"/>
  <c r="E121" i="1"/>
  <c r="F121" i="1"/>
  <c r="G121" i="1"/>
  <c r="H121" i="1"/>
  <c r="C103" i="1"/>
  <c r="D103" i="1"/>
  <c r="E103" i="1"/>
  <c r="F103" i="1"/>
  <c r="G103" i="1"/>
  <c r="H103" i="1"/>
  <c r="C91" i="1"/>
  <c r="D91" i="1"/>
  <c r="E91" i="1"/>
  <c r="F91" i="1"/>
  <c r="G91" i="1"/>
  <c r="H91" i="1"/>
  <c r="C74" i="1" l="1"/>
  <c r="H56" i="1" l="1"/>
  <c r="G56" i="1"/>
  <c r="F56" i="1"/>
  <c r="E56" i="1"/>
  <c r="D56" i="1"/>
  <c r="C56" i="1"/>
  <c r="E16" i="1"/>
  <c r="F16" i="1"/>
  <c r="G16" i="1"/>
  <c r="H16" i="1"/>
  <c r="D16" i="1"/>
  <c r="C16" i="1"/>
  <c r="C30" i="1"/>
  <c r="E74" i="1" l="1"/>
  <c r="F74" i="1"/>
  <c r="G74" i="1"/>
  <c r="H74" i="1"/>
  <c r="D74" i="1"/>
  <c r="H30" i="1"/>
  <c r="G30" i="1"/>
  <c r="F30" i="1"/>
  <c r="E30" i="1"/>
  <c r="D30" i="1"/>
  <c r="A97" i="1" l="1"/>
  <c r="H96" i="1"/>
  <c r="G96" i="1"/>
  <c r="F96" i="1"/>
  <c r="E96" i="1"/>
  <c r="D96" i="1"/>
  <c r="C96" i="1"/>
  <c r="H62" i="1"/>
  <c r="G62" i="1"/>
  <c r="F62" i="1"/>
  <c r="E62" i="1"/>
  <c r="D62" i="1"/>
  <c r="C62" i="1"/>
  <c r="H79" i="1"/>
  <c r="G79" i="1"/>
  <c r="F79" i="1"/>
  <c r="E79" i="1"/>
  <c r="D79" i="1"/>
  <c r="C79" i="1"/>
  <c r="H21" i="1"/>
  <c r="G21" i="1"/>
  <c r="F21" i="1"/>
  <c r="E21" i="1"/>
  <c r="D21" i="1"/>
  <c r="C21" i="1"/>
  <c r="A80" i="1"/>
  <c r="A63" i="1"/>
  <c r="A22" i="1"/>
</calcChain>
</file>

<file path=xl/sharedStrings.xml><?xml version="1.0" encoding="utf-8"?>
<sst xmlns="http://schemas.openxmlformats.org/spreadsheetml/2006/main" count="103" uniqueCount="70">
  <si>
    <t>Supervised financial market participants</t>
  </si>
  <si>
    <t>Supervised banks</t>
  </si>
  <si>
    <t>as of 31 December</t>
  </si>
  <si>
    <t>–</t>
  </si>
  <si>
    <t>Raiffeisen banks</t>
  </si>
  <si>
    <t>Representative offices of foreign banks</t>
  </si>
  <si>
    <t>TOTAL</t>
  </si>
  <si>
    <t>Supervised securities dealers</t>
  </si>
  <si>
    <t>Representative offices of foreign securities dealers</t>
  </si>
  <si>
    <t>Authorised foreign participants</t>
  </si>
  <si>
    <t>Supervised insurers and general health insurers</t>
  </si>
  <si>
    <t xml:space="preserve">   – of which branches of foreign insurance companies (incl. 2 supplementary health insurance provider [2018: 2])</t>
  </si>
  <si>
    <t xml:space="preserve">General health insurance companies offering supplementary health cover </t>
  </si>
  <si>
    <t>TOTAL of supervised insurance companies and general health insurance companies</t>
  </si>
  <si>
    <t>Insurance groups and conglomerates</t>
  </si>
  <si>
    <t>Supervised financial market infrastructures</t>
  </si>
  <si>
    <t>Swiss stock exchanges</t>
  </si>
  <si>
    <t>Domestic institutions similar to stock exchanges / trading venues</t>
  </si>
  <si>
    <t>Recognised foreign trading venues under Art. 41 FMIA</t>
  </si>
  <si>
    <t>Recognised foreign trading venues pursuant to the Federal Council Ordinance of 30 November 2018</t>
  </si>
  <si>
    <t>Swiss central counterparties</t>
  </si>
  <si>
    <t>Swiss central securities depositories</t>
  </si>
  <si>
    <t>Swiss trade repositories</t>
  </si>
  <si>
    <t>Recognised foreign trade repositories</t>
  </si>
  <si>
    <t>Supervised collective investment schemes</t>
  </si>
  <si>
    <t xml:space="preserve">          – of which intended for qualified investors only</t>
  </si>
  <si>
    <t xml:space="preserve">TOTAL </t>
  </si>
  <si>
    <t>Fund management companies</t>
  </si>
  <si>
    <t>Representatives of foreign collective investment schemes</t>
  </si>
  <si>
    <t>Custodian banks</t>
  </si>
  <si>
    <t>Supervised financial intermediaries</t>
  </si>
  <si>
    <t>Supervised self-regulatory organisations</t>
  </si>
  <si>
    <t>Registered insurance brokers</t>
  </si>
  <si>
    <t xml:space="preserve">FINMA is responsible for licensing all companies which plan to operate in the regulated financial sector. Various types of licensing determine the intensity of supervision. Being under FINMA supervision does not necessarily mean that an institution is subject to prudential supervision. </t>
  </si>
  <si>
    <t>Recognised foreign central counterparies</t>
  </si>
  <si>
    <t>Trustees</t>
  </si>
  <si>
    <t>Total</t>
  </si>
  <si>
    <t>Supervised persons under Article 1b BA (FinTech companies)</t>
  </si>
  <si>
    <t>Persons under Article 1b BA (FinTech companies)</t>
  </si>
  <si>
    <t>Supervised fund management companies, managers of collective assets, custodian banks and representatives</t>
  </si>
  <si>
    <t>Supervised supervisory organisations</t>
  </si>
  <si>
    <t>Portfolio managers and trustees</t>
  </si>
  <si>
    <t>Portfolio managers</t>
  </si>
  <si>
    <t xml:space="preserve">as of 31 December </t>
  </si>
  <si>
    <t>Registration bodies</t>
  </si>
  <si>
    <t>Reviewing bodies for prospectuses</t>
  </si>
  <si>
    <t>Domestic group companies under the Financial Institutions Act</t>
  </si>
  <si>
    <t>Banks</t>
  </si>
  <si>
    <t xml:space="preserve">   – of which under foreign control</t>
  </si>
  <si>
    <t xml:space="preserve">   – of which branches of foreign banks</t>
  </si>
  <si>
    <t xml:space="preserve">   – of which exiting the market</t>
  </si>
  <si>
    <t xml:space="preserve">Securities dealers </t>
  </si>
  <si>
    <t xml:space="preserve">   – of which branches of foreign securities dealers</t>
  </si>
  <si>
    <t xml:space="preserve">Life insurers </t>
  </si>
  <si>
    <t xml:space="preserve">   – of which insurance companies domiciled in Switzerland</t>
  </si>
  <si>
    <t xml:space="preserve">   – of which branches of foreign insurance companies</t>
  </si>
  <si>
    <t>Non-life insurers</t>
  </si>
  <si>
    <t xml:space="preserve">   – of which insurance companies domiciled in Switzerland (incl. 18 supplementary health insurance providers [2018: 18])</t>
  </si>
  <si>
    <t>Reinsurers</t>
  </si>
  <si>
    <t xml:space="preserve">   – of which reinsurers</t>
  </si>
  <si>
    <t xml:space="preserve">   – of which reinsurance captives</t>
  </si>
  <si>
    <t xml:space="preserve">   – of which open-ended collective investment schemes (under Art. 8 CISA)</t>
  </si>
  <si>
    <t xml:space="preserve">      – of which contractual investment funds and SICAVs</t>
  </si>
  <si>
    <t xml:space="preserve">      – of which limited partnerships and SICAFs</t>
  </si>
  <si>
    <t>Swiss collective investment schemes,</t>
  </si>
  <si>
    <t xml:space="preserve">   – of which EU-compatible (UCITS)</t>
  </si>
  <si>
    <t xml:space="preserve">   – of which non-EU-compatible (NON-UCITS) </t>
  </si>
  <si>
    <r>
      <rPr>
        <b/>
        <sz val="10"/>
        <rFont val="Arial"/>
        <family val="2"/>
      </rPr>
      <t>Swiss collective investment schemes</t>
    </r>
    <r>
      <rPr>
        <sz val="10"/>
        <rFont val="Arial"/>
        <family val="2"/>
      </rPr>
      <t xml:space="preserve"> </t>
    </r>
  </si>
  <si>
    <t>Managers of collective assets</t>
  </si>
  <si>
    <t xml:space="preserve">   – of which closed-ended collective investment schemes (under Art. 9 CISA)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</si>
</sst>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0"/>
      <color rgb="FFFF0000"/>
      <name val="Arial"/>
      <family val="2"/>
    </font>
    <font>
      <b/>
      <sz val="10"/>
      <color theme="1"/>
      <name val="Arial"/>
      <family val="2"/>
    </font>
    <font>
      <sz val="12"/>
      <color theme="1"/>
      <name val="Arial"/>
      <family val="2"/>
    </font>
    <font>
      <sz val="10"/>
      <name val="Arial"/>
      <family val="2"/>
    </font>
    <font>
      <b/>
      <sz val="10"/>
      <name val="Arial"/>
      <family val="2"/>
    </font>
    <font>
      <b/>
      <sz val="12"/>
      <color theme="1"/>
      <name val="Arial"/>
      <family val="2"/>
    </font>
    <font>
      <b/>
      <sz val="12"/>
      <color rgb="FFFF0000"/>
      <name val="Arial"/>
      <family val="2"/>
    </font>
    <font>
      <b/>
      <sz val="10"/>
      <color rgb="FFFF0000"/>
      <name val="Arial"/>
      <family val="2"/>
    </font>
    <font>
      <sz val="10"/>
      <color rgb="FF000000"/>
      <name val="Arial"/>
      <family val="2"/>
    </font>
    <font>
      <b/>
      <sz val="12"/>
      <name val="Arial"/>
      <family val="2"/>
    </font>
    <font>
      <b/>
      <sz val="20"/>
      <name val="Arial"/>
      <family val="2"/>
    </font>
    <font>
      <b/>
      <sz val="16"/>
      <name val="Arial"/>
      <family val="2"/>
    </font>
  </fonts>
  <fills count="5">
    <fill>
      <patternFill patternType="none"/>
    </fill>
    <fill>
      <patternFill patternType="gray125"/>
    </fill>
    <fill>
      <patternFill patternType="solid">
        <fgColor theme="4" tint="0.79998168889431442"/>
        <bgColor indexed="64"/>
      </patternFill>
    </fill>
    <fill>
      <patternFill patternType="solid">
        <fgColor rgb="FFDDEBF7"/>
        <bgColor rgb="FF000000"/>
      </patternFill>
    </fill>
    <fill>
      <patternFill patternType="solid">
        <fgColor rgb="FFFFFFFF"/>
        <bgColor rgb="FF000000"/>
      </patternFill>
    </fill>
  </fills>
  <borders count="9">
    <border>
      <left/>
      <right/>
      <top/>
      <bottom/>
      <diagonal/>
    </border>
    <border>
      <left/>
      <right/>
      <top style="thin">
        <color theme="1"/>
      </top>
      <bottom style="thin">
        <color theme="1"/>
      </bottom>
      <diagonal/>
    </border>
    <border>
      <left/>
      <right/>
      <top style="thin">
        <color theme="1"/>
      </top>
      <bottom/>
      <diagonal/>
    </border>
    <border>
      <left/>
      <right/>
      <top/>
      <bottom style="thin">
        <color theme="1"/>
      </bottom>
      <diagonal/>
    </border>
    <border>
      <left style="thin">
        <color theme="1"/>
      </left>
      <right style="thin">
        <color theme="1"/>
      </right>
      <top/>
      <bottom style="thin">
        <color theme="1"/>
      </bottom>
      <diagonal/>
    </border>
    <border>
      <left/>
      <right/>
      <top style="thin">
        <color theme="1"/>
      </top>
      <bottom style="thin">
        <color indexed="64"/>
      </bottom>
      <diagonal/>
    </border>
    <border>
      <left/>
      <right/>
      <top/>
      <bottom style="thin">
        <color indexed="64"/>
      </bottom>
      <diagonal/>
    </border>
    <border>
      <left/>
      <right/>
      <top style="thin">
        <color indexed="64"/>
      </top>
      <bottom style="thin">
        <color theme="1"/>
      </bottom>
      <diagonal/>
    </border>
    <border>
      <left/>
      <right/>
      <top/>
      <bottom style="thin">
        <color rgb="FF000000"/>
      </bottom>
      <diagonal/>
    </border>
  </borders>
  <cellStyleXfs count="6">
    <xf numFmtId="0" fontId="0" fillId="0" borderId="0"/>
    <xf numFmtId="0" fontId="6" fillId="0" borderId="0" applyBorder="0" applyProtection="0"/>
    <xf numFmtId="0" fontId="4" fillId="0" borderId="0" applyFill="0" applyBorder="0" applyProtection="0"/>
    <xf numFmtId="0" fontId="7" fillId="0" borderId="0" applyFill="0" applyBorder="0" applyProtection="0"/>
    <xf numFmtId="0" fontId="7" fillId="0" borderId="0" applyFill="0" applyBorder="0" applyProtection="0"/>
    <xf numFmtId="2" fontId="5" fillId="0" borderId="4" applyFont="0">
      <alignment horizontal="right"/>
    </xf>
  </cellStyleXfs>
  <cellXfs count="99">
    <xf numFmtId="0" fontId="0" fillId="0" borderId="0" xfId="0"/>
    <xf numFmtId="0" fontId="10" fillId="0" borderId="0" xfId="0" applyFont="1"/>
    <xf numFmtId="0" fontId="11" fillId="0" borderId="0" xfId="0" applyFont="1" applyBorder="1" applyAlignment="1">
      <alignment vertical="top"/>
    </xf>
    <xf numFmtId="0" fontId="9" fillId="0" borderId="2" xfId="2" applyFont="1" applyBorder="1" applyAlignment="1">
      <alignment horizontal="right"/>
    </xf>
    <xf numFmtId="0" fontId="8" fillId="0" borderId="0" xfId="2" applyFont="1" applyBorder="1" applyAlignment="1">
      <alignment horizontal="right"/>
    </xf>
    <xf numFmtId="3" fontId="9" fillId="0" borderId="2" xfId="2" applyNumberFormat="1" applyFont="1" applyBorder="1" applyAlignment="1">
      <alignment horizontal="right"/>
    </xf>
    <xf numFmtId="0" fontId="9" fillId="0" borderId="1" xfId="2" applyFont="1" applyBorder="1" applyAlignment="1">
      <alignment horizontal="right"/>
    </xf>
    <xf numFmtId="3" fontId="9" fillId="0" borderId="1" xfId="2" applyNumberFormat="1" applyFont="1" applyBorder="1" applyAlignment="1">
      <alignment horizontal="right"/>
    </xf>
    <xf numFmtId="3" fontId="9" fillId="0" borderId="5" xfId="2" applyNumberFormat="1" applyFont="1" applyBorder="1" applyAlignment="1">
      <alignment horizontal="right"/>
    </xf>
    <xf numFmtId="3" fontId="12" fillId="0" borderId="5" xfId="2" applyNumberFormat="1" applyFont="1" applyFill="1" applyBorder="1" applyAlignment="1">
      <alignment horizontal="right"/>
    </xf>
    <xf numFmtId="3" fontId="11" fillId="2" borderId="1" xfId="2" applyNumberFormat="1" applyFont="1" applyFill="1" applyBorder="1" applyAlignment="1">
      <alignment horizontal="right"/>
    </xf>
    <xf numFmtId="3" fontId="12" fillId="2" borderId="5" xfId="2" applyNumberFormat="1" applyFont="1" applyFill="1" applyBorder="1" applyAlignment="1">
      <alignment horizontal="right"/>
    </xf>
    <xf numFmtId="0" fontId="13" fillId="0" borderId="0" xfId="3" applyFont="1"/>
    <xf numFmtId="0" fontId="13" fillId="2" borderId="0" xfId="4" applyFont="1" applyFill="1"/>
    <xf numFmtId="0" fontId="13" fillId="0" borderId="0" xfId="4" applyFont="1"/>
    <xf numFmtId="0" fontId="11" fillId="2" borderId="3" xfId="2" applyFont="1" applyFill="1" applyBorder="1" applyAlignment="1">
      <alignment horizontal="right"/>
    </xf>
    <xf numFmtId="0" fontId="13" fillId="2" borderId="0" xfId="4" applyFont="1" applyFill="1" applyBorder="1"/>
    <xf numFmtId="0" fontId="13" fillId="0" borderId="0" xfId="4" applyFont="1" applyFill="1" applyBorder="1"/>
    <xf numFmtId="3" fontId="11" fillId="2" borderId="3" xfId="2" applyNumberFormat="1" applyFont="1" applyFill="1" applyBorder="1" applyAlignment="1">
      <alignment horizontal="right"/>
    </xf>
    <xf numFmtId="49" fontId="11" fillId="0" borderId="1" xfId="2" applyNumberFormat="1" applyFont="1" applyBorder="1" applyAlignment="1">
      <alignment wrapText="1"/>
    </xf>
    <xf numFmtId="0" fontId="13" fillId="0" borderId="0" xfId="4" applyFont="1" applyBorder="1"/>
    <xf numFmtId="0" fontId="8" fillId="0" borderId="0" xfId="0" applyFont="1" applyBorder="1"/>
    <xf numFmtId="0" fontId="3" fillId="0" borderId="0" xfId="0" applyFont="1"/>
    <xf numFmtId="0" fontId="3" fillId="0" borderId="0" xfId="0" applyFont="1" applyBorder="1"/>
    <xf numFmtId="0" fontId="3" fillId="0" borderId="3" xfId="2" applyFont="1" applyBorder="1" applyAlignment="1">
      <alignment horizontal="right"/>
    </xf>
    <xf numFmtId="0" fontId="3" fillId="0" borderId="1" xfId="2" applyFont="1" applyBorder="1" applyAlignment="1">
      <alignment horizontal="right"/>
    </xf>
    <xf numFmtId="0" fontId="3" fillId="0" borderId="2" xfId="2" applyFont="1" applyBorder="1" applyAlignment="1">
      <alignment horizontal="right"/>
    </xf>
    <xf numFmtId="0" fontId="3" fillId="0" borderId="0" xfId="2" applyFont="1" applyBorder="1" applyAlignment="1">
      <alignment horizontal="right"/>
    </xf>
    <xf numFmtId="3" fontId="3" fillId="0" borderId="0" xfId="0" applyNumberFormat="1" applyFont="1" applyBorder="1"/>
    <xf numFmtId="3" fontId="3" fillId="0" borderId="3" xfId="2" applyNumberFormat="1" applyFont="1" applyBorder="1" applyAlignment="1">
      <alignment horizontal="right"/>
    </xf>
    <xf numFmtId="3" fontId="3" fillId="0" borderId="0" xfId="0" applyNumberFormat="1" applyFont="1"/>
    <xf numFmtId="3" fontId="3" fillId="0" borderId="1" xfId="2" applyNumberFormat="1" applyFont="1" applyBorder="1" applyAlignment="1">
      <alignment horizontal="right"/>
    </xf>
    <xf numFmtId="0" fontId="2" fillId="0" borderId="0" xfId="0" applyFont="1"/>
    <xf numFmtId="0" fontId="15" fillId="0" borderId="0" xfId="2" applyFont="1" applyFill="1" applyBorder="1" applyAlignment="1">
      <alignment horizontal="right"/>
    </xf>
    <xf numFmtId="0" fontId="2" fillId="0" borderId="0" xfId="0" applyFont="1" applyBorder="1"/>
    <xf numFmtId="0" fontId="9" fillId="0" borderId="7" xfId="2" applyFont="1" applyBorder="1" applyAlignment="1">
      <alignment horizontal="right"/>
    </xf>
    <xf numFmtId="0" fontId="2" fillId="0" borderId="0" xfId="2" applyFont="1" applyBorder="1" applyAlignment="1">
      <alignment horizontal="right"/>
    </xf>
    <xf numFmtId="0" fontId="2" fillId="0" borderId="6" xfId="2" applyFont="1" applyBorder="1" applyAlignment="1">
      <alignment horizontal="right"/>
    </xf>
    <xf numFmtId="3" fontId="2" fillId="0" borderId="1" xfId="2" applyNumberFormat="1" applyFont="1" applyBorder="1" applyAlignment="1">
      <alignment horizontal="right"/>
    </xf>
    <xf numFmtId="3" fontId="2" fillId="0" borderId="3" xfId="2" applyNumberFormat="1" applyFont="1" applyBorder="1" applyAlignment="1">
      <alignment horizontal="right"/>
    </xf>
    <xf numFmtId="0" fontId="13" fillId="0" borderId="0" xfId="4" applyFont="1" applyFill="1"/>
    <xf numFmtId="0" fontId="16" fillId="0" borderId="0" xfId="0" applyFont="1" applyFill="1" applyBorder="1"/>
    <xf numFmtId="0" fontId="8" fillId="0" borderId="0" xfId="0" applyFont="1" applyFill="1" applyBorder="1"/>
    <xf numFmtId="0" fontId="14" fillId="3" borderId="0" xfId="4" applyFont="1" applyFill="1" applyBorder="1"/>
    <xf numFmtId="3" fontId="16" fillId="0" borderId="8" xfId="2" applyNumberFormat="1" applyFont="1" applyFill="1" applyBorder="1" applyAlignment="1">
      <alignment horizontal="right"/>
    </xf>
    <xf numFmtId="3" fontId="8" fillId="3" borderId="0" xfId="2" applyNumberFormat="1" applyFont="1" applyFill="1" applyBorder="1" applyAlignment="1">
      <alignment horizontal="right"/>
    </xf>
    <xf numFmtId="3" fontId="16" fillId="0" borderId="0" xfId="2" applyNumberFormat="1" applyFont="1" applyFill="1" applyBorder="1" applyAlignment="1">
      <alignment horizontal="right"/>
    </xf>
    <xf numFmtId="3" fontId="8" fillId="0" borderId="0" xfId="2" applyNumberFormat="1" applyFont="1" applyFill="1" applyBorder="1" applyAlignment="1">
      <alignment horizontal="right"/>
    </xf>
    <xf numFmtId="0" fontId="2" fillId="0" borderId="0" xfId="0" applyFont="1" applyFill="1"/>
    <xf numFmtId="0" fontId="1" fillId="0" borderId="0" xfId="0" applyFont="1"/>
    <xf numFmtId="0" fontId="1" fillId="2" borderId="0" xfId="0" applyFont="1" applyFill="1" applyBorder="1"/>
    <xf numFmtId="0" fontId="11" fillId="2" borderId="1" xfId="2" applyFont="1" applyFill="1" applyBorder="1" applyAlignment="1">
      <alignment horizontal="right"/>
    </xf>
    <xf numFmtId="0" fontId="11" fillId="2" borderId="2" xfId="2" applyFont="1" applyFill="1" applyBorder="1" applyAlignment="1">
      <alignment horizontal="right"/>
    </xf>
    <xf numFmtId="0" fontId="12" fillId="2" borderId="7" xfId="2" applyFont="1" applyFill="1" applyBorder="1" applyAlignment="1">
      <alignment horizontal="right"/>
    </xf>
    <xf numFmtId="49" fontId="1" fillId="0" borderId="2" xfId="2" applyNumberFormat="1" applyFont="1" applyBorder="1"/>
    <xf numFmtId="49" fontId="1" fillId="0" borderId="0" xfId="2" applyNumberFormat="1" applyFont="1" applyBorder="1"/>
    <xf numFmtId="0" fontId="1" fillId="2" borderId="0" xfId="2" applyFont="1" applyFill="1" applyBorder="1" applyAlignment="1">
      <alignment horizontal="right"/>
    </xf>
    <xf numFmtId="0" fontId="12" fillId="2" borderId="2" xfId="2" applyFont="1" applyFill="1" applyBorder="1" applyAlignment="1">
      <alignment horizontal="right"/>
    </xf>
    <xf numFmtId="0" fontId="17" fillId="2" borderId="0" xfId="4" applyFont="1" applyFill="1" applyBorder="1"/>
    <xf numFmtId="0" fontId="11" fillId="2" borderId="0" xfId="2" applyFont="1" applyFill="1" applyBorder="1" applyAlignment="1">
      <alignment horizontal="right"/>
    </xf>
    <xf numFmtId="0" fontId="11" fillId="2" borderId="6" xfId="2" applyNumberFormat="1" applyFont="1" applyFill="1" applyBorder="1" applyAlignment="1">
      <alignment horizontal="right"/>
    </xf>
    <xf numFmtId="0" fontId="12" fillId="2" borderId="1" xfId="2" applyFont="1" applyFill="1" applyBorder="1" applyAlignment="1">
      <alignment horizontal="right"/>
    </xf>
    <xf numFmtId="3" fontId="12" fillId="0" borderId="2" xfId="2" applyNumberFormat="1" applyFont="1" applyBorder="1" applyAlignment="1">
      <alignment horizontal="right"/>
    </xf>
    <xf numFmtId="3" fontId="12" fillId="2" borderId="1" xfId="2" applyNumberFormat="1" applyFont="1" applyFill="1" applyBorder="1" applyAlignment="1">
      <alignment horizontal="right"/>
    </xf>
    <xf numFmtId="49" fontId="1" fillId="0" borderId="0" xfId="2" applyNumberFormat="1" applyFont="1" applyBorder="1" applyAlignment="1">
      <alignment wrapText="1"/>
    </xf>
    <xf numFmtId="0" fontId="17" fillId="2" borderId="0" xfId="4" applyFont="1" applyFill="1"/>
    <xf numFmtId="0" fontId="8" fillId="2" borderId="0" xfId="2" applyFont="1" applyFill="1" applyBorder="1" applyAlignment="1">
      <alignment horizontal="right"/>
    </xf>
    <xf numFmtId="3" fontId="15" fillId="0" borderId="0" xfId="2" applyNumberFormat="1" applyFont="1" applyBorder="1" applyAlignment="1">
      <alignment horizontal="right"/>
    </xf>
    <xf numFmtId="0" fontId="1" fillId="0" borderId="0" xfId="2" applyFont="1" applyBorder="1" applyAlignment="1">
      <alignment horizontal="right"/>
    </xf>
    <xf numFmtId="3" fontId="11" fillId="3" borderId="8" xfId="2" applyNumberFormat="1" applyFont="1" applyFill="1" applyBorder="1" applyAlignment="1">
      <alignment horizontal="right"/>
    </xf>
    <xf numFmtId="3" fontId="12" fillId="3" borderId="8" xfId="2" applyNumberFormat="1" applyFont="1" applyFill="1" applyBorder="1" applyAlignment="1">
      <alignment horizontal="right"/>
    </xf>
    <xf numFmtId="3" fontId="11" fillId="4" borderId="0" xfId="2" applyNumberFormat="1" applyFont="1" applyFill="1" applyBorder="1" applyAlignment="1">
      <alignment horizontal="right"/>
    </xf>
    <xf numFmtId="0" fontId="1" fillId="0" borderId="0" xfId="0" applyFont="1" applyBorder="1"/>
    <xf numFmtId="0" fontId="18" fillId="0" borderId="0" xfId="1" applyFont="1" applyBorder="1"/>
    <xf numFmtId="0" fontId="11" fillId="0" borderId="0" xfId="2" applyFont="1"/>
    <xf numFmtId="0" fontId="11" fillId="0" borderId="0" xfId="2" applyFont="1" applyAlignment="1">
      <alignment wrapText="1"/>
    </xf>
    <xf numFmtId="0" fontId="19" fillId="0" borderId="0" xfId="3" applyFont="1"/>
    <xf numFmtId="0" fontId="11" fillId="0" borderId="0" xfId="2" applyFont="1" applyBorder="1"/>
    <xf numFmtId="49" fontId="11" fillId="0" borderId="3" xfId="2" applyNumberFormat="1" applyFont="1" applyBorder="1"/>
    <xf numFmtId="49" fontId="11" fillId="0" borderId="1" xfId="2" applyNumberFormat="1" applyFont="1" applyBorder="1"/>
    <xf numFmtId="49" fontId="11" fillId="0" borderId="2" xfId="2" applyNumberFormat="1" applyFont="1" applyBorder="1"/>
    <xf numFmtId="49" fontId="12" fillId="0" borderId="7" xfId="2" applyNumberFormat="1" applyFont="1" applyBorder="1"/>
    <xf numFmtId="49" fontId="11" fillId="0" borderId="0" xfId="2" applyNumberFormat="1" applyFont="1" applyBorder="1"/>
    <xf numFmtId="0" fontId="19" fillId="0" borderId="0" xfId="3" applyFont="1" applyBorder="1"/>
    <xf numFmtId="49" fontId="12" fillId="0" borderId="2" xfId="2" applyNumberFormat="1" applyFont="1" applyBorder="1"/>
    <xf numFmtId="0" fontId="19" fillId="0" borderId="0" xfId="3" applyFont="1" applyBorder="1" applyAlignment="1">
      <alignment wrapText="1"/>
    </xf>
    <xf numFmtId="49" fontId="11" fillId="0" borderId="6" xfId="2" applyNumberFormat="1" applyFont="1" applyBorder="1"/>
    <xf numFmtId="49" fontId="12" fillId="0" borderId="0" xfId="2" applyNumberFormat="1" applyFont="1" applyBorder="1"/>
    <xf numFmtId="49" fontId="11" fillId="0" borderId="0" xfId="2" applyNumberFormat="1" applyFont="1" applyBorder="1" applyAlignment="1">
      <alignment wrapText="1"/>
    </xf>
    <xf numFmtId="49" fontId="11" fillId="0" borderId="3" xfId="2" applyNumberFormat="1" applyFont="1" applyBorder="1" applyAlignment="1">
      <alignment wrapText="1"/>
    </xf>
    <xf numFmtId="49" fontId="12" fillId="0" borderId="1" xfId="2" applyNumberFormat="1" applyFont="1" applyBorder="1" applyAlignment="1">
      <alignment wrapText="1"/>
    </xf>
    <xf numFmtId="49" fontId="12" fillId="0" borderId="2" xfId="2" applyNumberFormat="1" applyFont="1" applyBorder="1" applyAlignment="1">
      <alignment wrapText="1"/>
    </xf>
    <xf numFmtId="0" fontId="11" fillId="0" borderId="0" xfId="0" applyFont="1"/>
    <xf numFmtId="49" fontId="12" fillId="0" borderId="5" xfId="2" applyNumberFormat="1" applyFont="1" applyBorder="1" applyAlignment="1">
      <alignment wrapText="1"/>
    </xf>
    <xf numFmtId="49" fontId="11" fillId="0" borderId="0" xfId="2" applyNumberFormat="1" applyFont="1" applyFill="1" applyBorder="1" applyAlignment="1">
      <alignment wrapText="1"/>
    </xf>
    <xf numFmtId="0" fontId="19" fillId="0" borderId="0" xfId="3" applyFont="1" applyFill="1" applyBorder="1" applyAlignment="1">
      <alignment wrapText="1"/>
    </xf>
    <xf numFmtId="0" fontId="11" fillId="0" borderId="0" xfId="0" applyFont="1" applyFill="1" applyBorder="1"/>
    <xf numFmtId="49" fontId="11" fillId="0" borderId="8" xfId="2" applyNumberFormat="1" applyFont="1" applyFill="1" applyBorder="1" applyAlignment="1">
      <alignment wrapText="1"/>
    </xf>
    <xf numFmtId="0" fontId="11" fillId="0" borderId="0" xfId="0" applyFont="1" applyBorder="1"/>
  </cellXfs>
  <cellStyles count="6">
    <cellStyle name="Jahre" xfId="4"/>
    <cellStyle name="Standard" xfId="0" builtinId="0"/>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usernames" Target="revisions/userNames.xml"/><Relationship Id="rId5" Type="http://schemas.openxmlformats.org/officeDocument/2006/relationships/calcChain" Target="calcChain.xml"/><Relationship Id="rId10" Type="http://schemas.openxmlformats.org/officeDocument/2006/relationships/revisionHeaders" Target="revisions/revisionHeaders.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784806</xdr:colOff>
      <xdr:row>0</xdr:row>
      <xdr:rowOff>33539</xdr:rowOff>
    </xdr:from>
    <xdr:to>
      <xdr:col>10</xdr:col>
      <xdr:colOff>583260</xdr:colOff>
      <xdr:row>2</xdr:row>
      <xdr:rowOff>263836</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424EF53-3F62-4C65-9D87-789ABC91A920}" diskRevisions="1" revisionId="2" version="3">
  <header guid="{D9B0A792-AA6C-416F-8B60-42413F0B7B06}" dateTime="2021-03-23T07:53:46" maxSheetId="2" userName="finma" r:id="rId1">
    <sheetIdMap count="1">
      <sheetId val="1"/>
    </sheetIdMap>
  </header>
  <header guid="{7ABB1F42-9718-4EE2-BCF0-8B0B6E76A6D5}" dateTime="2021-03-23T08:00:20" maxSheetId="2" userName="finma" r:id="rId2" minRId="1" maxRId="2">
    <sheetIdMap count="1">
      <sheetId val="1"/>
    </sheetIdMap>
  </header>
  <header guid="{6424EF53-3F62-4C65-9D87-789ABC91A920}" dateTime="2021-03-23T11:27:12" maxSheetId="2" userName="Reinwand Monika" r:id="rId3">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A100" t="inlineStr">
      <is>
        <t>Asset managers</t>
      </is>
    </oc>
    <nc r="A100" t="inlineStr">
      <is>
        <t>Managers of collective assets</t>
      </is>
    </nc>
  </rcc>
  <rfmt sheetId="1" sqref="A100" start="0" length="2147483647">
    <dxf>
      <font>
        <color rgb="FFFF0000"/>
      </font>
    </dxf>
  </rfmt>
  <rcc rId="2" sId="1">
    <oc r="A86" t="inlineStr">
      <is>
        <t xml:space="preserve">   – of which open-ended collective investment schemes (under Art. 9 CISA)</t>
      </is>
    </oc>
    <nc r="A86" t="inlineStr">
      <is>
        <r>
          <t xml:space="preserve">   – of which </t>
        </r>
        <r>
          <rPr>
            <sz val="10"/>
            <color rgb="FFFF0000"/>
            <rFont val="Arial"/>
            <family val="2"/>
          </rPr>
          <t>closed</t>
        </r>
        <r>
          <rPr>
            <sz val="10"/>
            <rFont val="Arial"/>
            <family val="2"/>
          </rPr>
          <t>-ended collective investment schemes (under Art. 9 CISA)</t>
        </r>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A1048576" start="0" length="2147483647">
    <dxf>
      <font>
        <color auto="1"/>
      </font>
    </dxf>
  </rfmt>
  <rcv guid="{E5D15670-0233-4D9D-A154-CA1391A80B4D}"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7ABB1F42-9718-4EE2-BCF0-8B0B6E76A6D5}" name="finma" id="-962166452" dateTime="2021-03-23T07:53:46"/>
  <userInfo guid="{6424EF53-3F62-4C65-9D87-789ABC91A920}" name="Reinwand Monika" id="-2093265930" dateTime="2021-03-23T11:26:36"/>
</user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2"/>
  <sheetViews>
    <sheetView showGridLines="0" tabSelected="1" zoomScaleNormal="100" workbookViewId="0">
      <selection activeCell="I3" sqref="I3"/>
    </sheetView>
  </sheetViews>
  <sheetFormatPr baseColWidth="10" defaultColWidth="11.42578125" defaultRowHeight="12.75"/>
  <cols>
    <col min="1" max="1" width="65.7109375" style="92" customWidth="1"/>
    <col min="2" max="2" width="16.7109375" style="49" customWidth="1"/>
    <col min="3" max="8" width="16.7109375" style="22" customWidth="1"/>
    <col min="9" max="9" width="16.140625" style="22" customWidth="1"/>
    <col min="10" max="16384" width="11.42578125" style="22"/>
  </cols>
  <sheetData>
    <row r="1" spans="1:15" ht="26.25">
      <c r="A1" s="73" t="s">
        <v>0</v>
      </c>
    </row>
    <row r="2" spans="1:15">
      <c r="A2" s="74"/>
    </row>
    <row r="3" spans="1:15" ht="51">
      <c r="A3" s="75" t="s">
        <v>33</v>
      </c>
    </row>
    <row r="4" spans="1:15">
      <c r="A4" s="75"/>
    </row>
    <row r="5" spans="1:15">
      <c r="A5" s="75"/>
    </row>
    <row r="6" spans="1:15">
      <c r="A6" s="74"/>
    </row>
    <row r="7" spans="1:15" s="1" customFormat="1" ht="20.25">
      <c r="A7" s="76" t="s">
        <v>1</v>
      </c>
      <c r="B7" s="13">
        <v>2020</v>
      </c>
      <c r="C7" s="14">
        <v>2019</v>
      </c>
      <c r="D7" s="14">
        <v>2018</v>
      </c>
      <c r="E7" s="14">
        <v>2017</v>
      </c>
      <c r="F7" s="14">
        <v>2016</v>
      </c>
      <c r="G7" s="14">
        <v>2015</v>
      </c>
      <c r="H7" s="14">
        <v>2014</v>
      </c>
      <c r="J7" s="12"/>
      <c r="K7" s="12"/>
      <c r="L7" s="12"/>
      <c r="M7" s="12"/>
      <c r="N7" s="12"/>
      <c r="O7" s="12"/>
    </row>
    <row r="8" spans="1:15">
      <c r="A8" s="77" t="s">
        <v>2</v>
      </c>
      <c r="B8" s="50"/>
      <c r="C8" s="23"/>
      <c r="D8" s="23"/>
      <c r="E8" s="23"/>
      <c r="F8" s="23"/>
      <c r="G8" s="23"/>
      <c r="H8" s="23"/>
    </row>
    <row r="9" spans="1:15">
      <c r="A9" s="77"/>
      <c r="B9" s="50"/>
      <c r="C9" s="23"/>
      <c r="D9" s="23"/>
      <c r="E9" s="23"/>
      <c r="F9" s="23"/>
      <c r="G9" s="23"/>
      <c r="H9" s="23"/>
    </row>
    <row r="10" spans="1:15">
      <c r="A10" s="78" t="s">
        <v>47</v>
      </c>
      <c r="B10" s="15">
        <v>252</v>
      </c>
      <c r="C10" s="24">
        <v>256</v>
      </c>
      <c r="D10" s="24">
        <v>259</v>
      </c>
      <c r="E10" s="24">
        <v>272</v>
      </c>
      <c r="F10" s="24">
        <v>282</v>
      </c>
      <c r="G10" s="24">
        <v>290</v>
      </c>
      <c r="H10" s="24">
        <v>292</v>
      </c>
    </row>
    <row r="11" spans="1:15">
      <c r="A11" s="79" t="s">
        <v>48</v>
      </c>
      <c r="B11" s="51">
        <v>69</v>
      </c>
      <c r="C11" s="25">
        <v>71</v>
      </c>
      <c r="D11" s="25">
        <v>80</v>
      </c>
      <c r="E11" s="25">
        <v>86</v>
      </c>
      <c r="F11" s="25">
        <v>91</v>
      </c>
      <c r="G11" s="25">
        <v>98</v>
      </c>
      <c r="H11" s="25">
        <v>99</v>
      </c>
    </row>
    <row r="12" spans="1:15">
      <c r="A12" s="79" t="s">
        <v>49</v>
      </c>
      <c r="B12" s="51">
        <v>25</v>
      </c>
      <c r="C12" s="25">
        <v>24</v>
      </c>
      <c r="D12" s="25">
        <v>26</v>
      </c>
      <c r="E12" s="25">
        <v>29</v>
      </c>
      <c r="F12" s="25">
        <v>29</v>
      </c>
      <c r="G12" s="25">
        <v>31</v>
      </c>
      <c r="H12" s="25">
        <v>29</v>
      </c>
    </row>
    <row r="13" spans="1:15">
      <c r="A13" s="79" t="s">
        <v>50</v>
      </c>
      <c r="B13" s="51">
        <v>6</v>
      </c>
      <c r="C13" s="25">
        <v>8</v>
      </c>
      <c r="D13" s="25">
        <v>7</v>
      </c>
      <c r="E13" s="25">
        <v>16</v>
      </c>
      <c r="F13" s="25">
        <v>16</v>
      </c>
      <c r="G13" s="25">
        <v>19</v>
      </c>
      <c r="H13" s="25" t="s">
        <v>3</v>
      </c>
    </row>
    <row r="14" spans="1:15">
      <c r="A14" s="79" t="s">
        <v>4</v>
      </c>
      <c r="B14" s="51">
        <v>225</v>
      </c>
      <c r="C14" s="25">
        <v>229</v>
      </c>
      <c r="D14" s="25">
        <v>246</v>
      </c>
      <c r="E14" s="25">
        <v>261</v>
      </c>
      <c r="F14" s="25">
        <v>271</v>
      </c>
      <c r="G14" s="25">
        <v>292</v>
      </c>
      <c r="H14" s="25">
        <v>312</v>
      </c>
    </row>
    <row r="15" spans="1:15">
      <c r="A15" s="80" t="s">
        <v>5</v>
      </c>
      <c r="B15" s="52">
        <v>47</v>
      </c>
      <c r="C15" s="26">
        <v>51</v>
      </c>
      <c r="D15" s="26">
        <v>49</v>
      </c>
      <c r="E15" s="26">
        <v>53</v>
      </c>
      <c r="F15" s="26">
        <v>57</v>
      </c>
      <c r="G15" s="26">
        <v>56</v>
      </c>
      <c r="H15" s="26">
        <v>55</v>
      </c>
    </row>
    <row r="16" spans="1:15">
      <c r="A16" s="81" t="s">
        <v>6</v>
      </c>
      <c r="B16" s="53">
        <f>SUM(B10+B14+B15)</f>
        <v>524</v>
      </c>
      <c r="C16" s="35">
        <f>SUM(C10+C14+C15)</f>
        <v>536</v>
      </c>
      <c r="D16" s="35">
        <f>SUM(D10+D14+D15)</f>
        <v>554</v>
      </c>
      <c r="E16" s="35">
        <f t="shared" ref="E16:H16" si="0">SUM(E10+E14+E15)</f>
        <v>586</v>
      </c>
      <c r="F16" s="35">
        <f t="shared" si="0"/>
        <v>610</v>
      </c>
      <c r="G16" s="35">
        <f t="shared" si="0"/>
        <v>638</v>
      </c>
      <c r="H16" s="35">
        <f t="shared" si="0"/>
        <v>659</v>
      </c>
    </row>
    <row r="17" spans="1:8">
      <c r="A17" s="80"/>
      <c r="B17" s="54"/>
      <c r="C17" s="26"/>
      <c r="D17" s="26"/>
      <c r="E17" s="26"/>
      <c r="F17" s="26"/>
      <c r="G17" s="26"/>
      <c r="H17" s="26"/>
    </row>
    <row r="18" spans="1:8">
      <c r="A18" s="82"/>
      <c r="B18" s="55"/>
      <c r="C18" s="27"/>
      <c r="D18" s="27"/>
      <c r="E18" s="27"/>
      <c r="F18" s="27"/>
      <c r="G18" s="27"/>
      <c r="H18" s="27"/>
    </row>
    <row r="19" spans="1:8">
      <c r="A19" s="82"/>
      <c r="B19" s="55"/>
      <c r="C19" s="27"/>
      <c r="D19" s="27"/>
      <c r="E19" s="27"/>
      <c r="F19" s="27"/>
      <c r="G19" s="27"/>
      <c r="H19" s="27"/>
    </row>
    <row r="20" spans="1:8">
      <c r="A20" s="82"/>
      <c r="B20" s="55"/>
      <c r="C20" s="27"/>
      <c r="D20" s="27"/>
      <c r="E20" s="27"/>
      <c r="F20" s="27"/>
      <c r="G20" s="27"/>
      <c r="H20" s="27"/>
    </row>
    <row r="21" spans="1:8" ht="20.25">
      <c r="A21" s="83" t="s">
        <v>7</v>
      </c>
      <c r="B21" s="13">
        <f>B$7</f>
        <v>2020</v>
      </c>
      <c r="C21" s="17">
        <f>C$7</f>
        <v>2019</v>
      </c>
      <c r="D21" s="17">
        <f t="shared" ref="D21:H21" si="1">D$7</f>
        <v>2018</v>
      </c>
      <c r="E21" s="17">
        <f t="shared" si="1"/>
        <v>2017</v>
      </c>
      <c r="F21" s="17">
        <f t="shared" si="1"/>
        <v>2016</v>
      </c>
      <c r="G21" s="17">
        <f t="shared" si="1"/>
        <v>2015</v>
      </c>
      <c r="H21" s="17">
        <f t="shared" si="1"/>
        <v>2014</v>
      </c>
    </row>
    <row r="22" spans="1:8">
      <c r="A22" s="77" t="str">
        <f>$A$8</f>
        <v>as of 31 December</v>
      </c>
      <c r="B22" s="50"/>
      <c r="C22" s="23"/>
      <c r="D22" s="23"/>
      <c r="E22" s="23"/>
      <c r="F22" s="23"/>
      <c r="G22" s="23"/>
      <c r="H22" s="23"/>
    </row>
    <row r="23" spans="1:8">
      <c r="A23" s="82"/>
      <c r="B23" s="56"/>
      <c r="C23" s="27"/>
      <c r="D23" s="27"/>
      <c r="E23" s="27"/>
      <c r="F23" s="27"/>
      <c r="G23" s="27"/>
      <c r="H23" s="27"/>
    </row>
    <row r="24" spans="1:8">
      <c r="A24" s="78" t="s">
        <v>51</v>
      </c>
      <c r="B24" s="15">
        <v>44</v>
      </c>
      <c r="C24" s="24">
        <v>46</v>
      </c>
      <c r="D24" s="24">
        <v>46</v>
      </c>
      <c r="E24" s="24">
        <v>48</v>
      </c>
      <c r="F24" s="24">
        <v>52</v>
      </c>
      <c r="G24" s="24">
        <v>56</v>
      </c>
      <c r="H24" s="24">
        <v>58</v>
      </c>
    </row>
    <row r="25" spans="1:8">
      <c r="A25" s="79" t="s">
        <v>48</v>
      </c>
      <c r="B25" s="51">
        <v>10</v>
      </c>
      <c r="C25" s="25">
        <v>9</v>
      </c>
      <c r="D25" s="25">
        <v>9</v>
      </c>
      <c r="E25" s="25">
        <v>12</v>
      </c>
      <c r="F25" s="25">
        <v>14</v>
      </c>
      <c r="G25" s="25">
        <v>16</v>
      </c>
      <c r="H25" s="25">
        <v>16</v>
      </c>
    </row>
    <row r="26" spans="1:8">
      <c r="A26" s="79" t="s">
        <v>52</v>
      </c>
      <c r="B26" s="51">
        <v>11</v>
      </c>
      <c r="C26" s="25">
        <v>11</v>
      </c>
      <c r="D26" s="25">
        <v>13</v>
      </c>
      <c r="E26" s="25">
        <v>11</v>
      </c>
      <c r="F26" s="25">
        <v>11</v>
      </c>
      <c r="G26" s="25">
        <v>13</v>
      </c>
      <c r="H26" s="25">
        <v>12</v>
      </c>
    </row>
    <row r="27" spans="1:8">
      <c r="A27" s="79" t="s">
        <v>50</v>
      </c>
      <c r="B27" s="51">
        <v>2</v>
      </c>
      <c r="C27" s="25">
        <v>3</v>
      </c>
      <c r="D27" s="25">
        <v>1</v>
      </c>
      <c r="E27" s="25">
        <v>6</v>
      </c>
      <c r="F27" s="25">
        <v>6</v>
      </c>
      <c r="G27" s="25">
        <v>7</v>
      </c>
      <c r="H27" s="25" t="s">
        <v>3</v>
      </c>
    </row>
    <row r="28" spans="1:8">
      <c r="A28" s="79" t="s">
        <v>8</v>
      </c>
      <c r="B28" s="51">
        <v>29</v>
      </c>
      <c r="C28" s="25">
        <v>35</v>
      </c>
      <c r="D28" s="25">
        <v>36</v>
      </c>
      <c r="E28" s="25">
        <v>41</v>
      </c>
      <c r="F28" s="25">
        <v>40</v>
      </c>
      <c r="G28" s="25">
        <v>38</v>
      </c>
      <c r="H28" s="25">
        <v>42</v>
      </c>
    </row>
    <row r="29" spans="1:8">
      <c r="A29" s="79" t="s">
        <v>9</v>
      </c>
      <c r="B29" s="51">
        <v>95</v>
      </c>
      <c r="C29" s="25">
        <v>112</v>
      </c>
      <c r="D29" s="25">
        <v>102</v>
      </c>
      <c r="E29" s="25">
        <v>137</v>
      </c>
      <c r="F29" s="25">
        <v>126</v>
      </c>
      <c r="G29" s="25">
        <v>121</v>
      </c>
      <c r="H29" s="25">
        <v>121</v>
      </c>
    </row>
    <row r="30" spans="1:8">
      <c r="A30" s="84" t="s">
        <v>6</v>
      </c>
      <c r="B30" s="57">
        <v>168</v>
      </c>
      <c r="C30" s="3">
        <f>C24+C28+C29</f>
        <v>193</v>
      </c>
      <c r="D30" s="3">
        <f>D24+D28+D29</f>
        <v>184</v>
      </c>
      <c r="E30" s="3">
        <f t="shared" ref="E30:H30" si="2">E24+E28+E29</f>
        <v>226</v>
      </c>
      <c r="F30" s="3">
        <f t="shared" si="2"/>
        <v>218</v>
      </c>
      <c r="G30" s="3">
        <f t="shared" si="2"/>
        <v>215</v>
      </c>
      <c r="H30" s="3">
        <f t="shared" si="2"/>
        <v>221</v>
      </c>
    </row>
    <row r="31" spans="1:8">
      <c r="A31" s="80"/>
      <c r="B31" s="54"/>
      <c r="C31" s="26"/>
      <c r="D31" s="26"/>
      <c r="E31" s="26"/>
      <c r="F31" s="26"/>
      <c r="G31" s="26"/>
      <c r="H31" s="26"/>
    </row>
    <row r="32" spans="1:8">
      <c r="A32" s="82"/>
      <c r="B32" s="55"/>
      <c r="C32" s="27"/>
      <c r="D32" s="27"/>
      <c r="E32" s="27"/>
      <c r="F32" s="27"/>
      <c r="G32" s="27"/>
      <c r="H32" s="27"/>
    </row>
    <row r="33" spans="1:9">
      <c r="A33" s="82"/>
      <c r="B33" s="55"/>
      <c r="C33" s="27"/>
      <c r="D33" s="27"/>
      <c r="E33" s="27"/>
      <c r="F33" s="27"/>
      <c r="G33" s="27"/>
      <c r="H33" s="27"/>
    </row>
    <row r="34" spans="1:9">
      <c r="A34" s="82"/>
      <c r="B34" s="55"/>
      <c r="C34" s="27"/>
      <c r="D34" s="27"/>
      <c r="E34" s="27"/>
      <c r="F34" s="27"/>
      <c r="G34" s="27"/>
      <c r="H34" s="27"/>
    </row>
    <row r="35" spans="1:9" s="32" customFormat="1" ht="40.5">
      <c r="A35" s="85" t="s">
        <v>37</v>
      </c>
      <c r="B35" s="58">
        <f>B$7</f>
        <v>2020</v>
      </c>
      <c r="C35" s="17">
        <f>C$7</f>
        <v>2019</v>
      </c>
      <c r="D35" s="17">
        <f t="shared" ref="D35:H35" si="3">D$7</f>
        <v>2018</v>
      </c>
      <c r="E35" s="17">
        <f t="shared" si="3"/>
        <v>2017</v>
      </c>
      <c r="F35" s="17">
        <f t="shared" si="3"/>
        <v>2016</v>
      </c>
      <c r="G35" s="17">
        <f t="shared" si="3"/>
        <v>2015</v>
      </c>
      <c r="H35" s="17">
        <f t="shared" si="3"/>
        <v>2014</v>
      </c>
    </row>
    <row r="36" spans="1:9" s="32" customFormat="1">
      <c r="A36" s="77" t="str">
        <f>$A$8</f>
        <v>as of 31 December</v>
      </c>
      <c r="B36" s="59"/>
      <c r="C36" s="36"/>
      <c r="D36" s="36"/>
      <c r="E36" s="36"/>
      <c r="F36" s="36"/>
      <c r="G36" s="36"/>
      <c r="H36" s="36"/>
    </row>
    <row r="37" spans="1:9" s="32" customFormat="1">
      <c r="A37" s="77"/>
      <c r="B37" s="59"/>
      <c r="C37" s="36"/>
      <c r="D37" s="36"/>
      <c r="E37" s="36"/>
      <c r="F37" s="36"/>
      <c r="G37" s="36"/>
      <c r="H37" s="36"/>
    </row>
    <row r="38" spans="1:9" s="32" customFormat="1">
      <c r="A38" s="86" t="s">
        <v>38</v>
      </c>
      <c r="B38" s="60">
        <v>1</v>
      </c>
      <c r="C38" s="37"/>
      <c r="D38" s="37"/>
      <c r="E38" s="37"/>
      <c r="F38" s="37"/>
      <c r="G38" s="37"/>
      <c r="H38" s="37"/>
    </row>
    <row r="39" spans="1:9" s="32" customFormat="1">
      <c r="A39" s="87"/>
      <c r="B39" s="55"/>
      <c r="C39" s="33"/>
      <c r="D39" s="33"/>
      <c r="E39" s="33"/>
      <c r="F39" s="33"/>
      <c r="G39" s="33"/>
      <c r="H39" s="33"/>
    </row>
    <row r="40" spans="1:9" s="32" customFormat="1">
      <c r="A40" s="87"/>
      <c r="B40" s="55"/>
      <c r="C40" s="33"/>
      <c r="D40" s="33"/>
      <c r="E40" s="33"/>
      <c r="F40" s="33"/>
      <c r="G40" s="33"/>
      <c r="H40" s="33"/>
    </row>
    <row r="41" spans="1:9" s="32" customFormat="1">
      <c r="A41" s="87"/>
      <c r="B41" s="55"/>
      <c r="C41" s="33"/>
      <c r="D41" s="33"/>
      <c r="E41" s="33"/>
      <c r="F41" s="33"/>
      <c r="G41" s="33"/>
      <c r="H41" s="33"/>
    </row>
    <row r="42" spans="1:9">
      <c r="A42" s="82"/>
      <c r="B42" s="55"/>
      <c r="C42" s="27"/>
      <c r="D42" s="27"/>
      <c r="E42" s="27"/>
      <c r="F42" s="27"/>
      <c r="G42" s="27"/>
      <c r="H42" s="27"/>
    </row>
    <row r="43" spans="1:9" s="23" customFormat="1" ht="40.5">
      <c r="A43" s="85" t="s">
        <v>10</v>
      </c>
      <c r="B43" s="13">
        <f>B$7</f>
        <v>2020</v>
      </c>
      <c r="C43" s="17">
        <f>C$7</f>
        <v>2019</v>
      </c>
      <c r="D43" s="17">
        <f t="shared" ref="D43:H43" si="4">D$7</f>
        <v>2018</v>
      </c>
      <c r="E43" s="17">
        <f t="shared" si="4"/>
        <v>2017</v>
      </c>
      <c r="F43" s="17">
        <f t="shared" si="4"/>
        <v>2016</v>
      </c>
      <c r="G43" s="17">
        <f t="shared" si="4"/>
        <v>2015</v>
      </c>
      <c r="H43" s="17">
        <f t="shared" si="4"/>
        <v>2014</v>
      </c>
      <c r="I43" s="28"/>
    </row>
    <row r="44" spans="1:9">
      <c r="A44" s="77" t="str">
        <f>$A$8</f>
        <v>as of 31 December</v>
      </c>
      <c r="B44" s="56"/>
      <c r="C44" s="27"/>
      <c r="D44" s="27"/>
      <c r="E44" s="27"/>
      <c r="F44" s="27"/>
      <c r="G44" s="27"/>
      <c r="H44" s="27"/>
    </row>
    <row r="45" spans="1:9">
      <c r="A45" s="88"/>
      <c r="B45" s="56"/>
      <c r="C45" s="27"/>
      <c r="D45" s="27"/>
      <c r="E45" s="27"/>
      <c r="F45" s="27"/>
      <c r="G45" s="27"/>
      <c r="H45" s="27"/>
    </row>
    <row r="46" spans="1:9">
      <c r="A46" s="89" t="s">
        <v>53</v>
      </c>
      <c r="B46" s="15">
        <v>19</v>
      </c>
      <c r="C46" s="24">
        <v>19</v>
      </c>
      <c r="D46" s="24">
        <v>19</v>
      </c>
      <c r="E46" s="24">
        <v>19</v>
      </c>
      <c r="F46" s="24">
        <v>19</v>
      </c>
      <c r="G46" s="24">
        <v>20</v>
      </c>
      <c r="H46" s="24">
        <v>21</v>
      </c>
    </row>
    <row r="47" spans="1:9">
      <c r="A47" s="19" t="s">
        <v>54</v>
      </c>
      <c r="B47" s="51">
        <v>16</v>
      </c>
      <c r="C47" s="25">
        <v>16</v>
      </c>
      <c r="D47" s="25">
        <v>16</v>
      </c>
      <c r="E47" s="25">
        <v>16</v>
      </c>
      <c r="F47" s="25">
        <v>16</v>
      </c>
      <c r="G47" s="25">
        <v>17</v>
      </c>
      <c r="H47" s="25">
        <v>18</v>
      </c>
    </row>
    <row r="48" spans="1:9">
      <c r="A48" s="19" t="s">
        <v>55</v>
      </c>
      <c r="B48" s="51">
        <v>3</v>
      </c>
      <c r="C48" s="25">
        <v>3</v>
      </c>
      <c r="D48" s="25">
        <v>3</v>
      </c>
      <c r="E48" s="25">
        <v>3</v>
      </c>
      <c r="F48" s="25">
        <v>3</v>
      </c>
      <c r="G48" s="25">
        <v>3</v>
      </c>
      <c r="H48" s="25">
        <v>3</v>
      </c>
    </row>
    <row r="49" spans="1:8">
      <c r="A49" s="19" t="s">
        <v>56</v>
      </c>
      <c r="B49" s="51">
        <v>116</v>
      </c>
      <c r="C49" s="25">
        <v>118</v>
      </c>
      <c r="D49" s="25">
        <v>114</v>
      </c>
      <c r="E49" s="25">
        <v>118</v>
      </c>
      <c r="F49" s="25">
        <v>120</v>
      </c>
      <c r="G49" s="25">
        <v>122</v>
      </c>
      <c r="H49" s="25">
        <v>127</v>
      </c>
    </row>
    <row r="50" spans="1:8" ht="25.5">
      <c r="A50" s="19" t="s">
        <v>57</v>
      </c>
      <c r="B50" s="51">
        <v>69</v>
      </c>
      <c r="C50" s="25">
        <v>72</v>
      </c>
      <c r="D50" s="25">
        <v>70</v>
      </c>
      <c r="E50" s="25">
        <v>73</v>
      </c>
      <c r="F50" s="25">
        <v>74</v>
      </c>
      <c r="G50" s="25">
        <v>76</v>
      </c>
      <c r="H50" s="25">
        <v>79</v>
      </c>
    </row>
    <row r="51" spans="1:8" ht="25.5">
      <c r="A51" s="19" t="s">
        <v>11</v>
      </c>
      <c r="B51" s="51">
        <v>47</v>
      </c>
      <c r="C51" s="25">
        <v>46</v>
      </c>
      <c r="D51" s="25">
        <v>44</v>
      </c>
      <c r="E51" s="25">
        <v>45</v>
      </c>
      <c r="F51" s="25">
        <v>46</v>
      </c>
      <c r="G51" s="25">
        <v>46</v>
      </c>
      <c r="H51" s="25">
        <v>48</v>
      </c>
    </row>
    <row r="52" spans="1:8">
      <c r="A52" s="19" t="s">
        <v>58</v>
      </c>
      <c r="B52" s="51">
        <v>50</v>
      </c>
      <c r="C52" s="25">
        <v>50</v>
      </c>
      <c r="D52" s="25">
        <v>54</v>
      </c>
      <c r="E52" s="25">
        <v>55</v>
      </c>
      <c r="F52" s="25">
        <v>55</v>
      </c>
      <c r="G52" s="25">
        <v>59</v>
      </c>
      <c r="H52" s="25">
        <v>62</v>
      </c>
    </row>
    <row r="53" spans="1:8">
      <c r="A53" s="19" t="s">
        <v>59</v>
      </c>
      <c r="B53" s="51">
        <v>25</v>
      </c>
      <c r="C53" s="25">
        <v>25</v>
      </c>
      <c r="D53" s="25">
        <v>27</v>
      </c>
      <c r="E53" s="25">
        <v>28</v>
      </c>
      <c r="F53" s="25">
        <v>30</v>
      </c>
      <c r="G53" s="25">
        <v>30</v>
      </c>
      <c r="H53" s="25">
        <v>29</v>
      </c>
    </row>
    <row r="54" spans="1:8">
      <c r="A54" s="19" t="s">
        <v>60</v>
      </c>
      <c r="B54" s="51">
        <v>25</v>
      </c>
      <c r="C54" s="25">
        <v>25</v>
      </c>
      <c r="D54" s="25">
        <v>27</v>
      </c>
      <c r="E54" s="25">
        <v>27</v>
      </c>
      <c r="F54" s="25">
        <v>25</v>
      </c>
      <c r="G54" s="25">
        <v>29</v>
      </c>
      <c r="H54" s="25">
        <v>33</v>
      </c>
    </row>
    <row r="55" spans="1:8">
      <c r="A55" s="19" t="s">
        <v>12</v>
      </c>
      <c r="B55" s="51">
        <v>10</v>
      </c>
      <c r="C55" s="25">
        <v>11</v>
      </c>
      <c r="D55" s="25">
        <v>12</v>
      </c>
      <c r="E55" s="25">
        <v>12</v>
      </c>
      <c r="F55" s="25">
        <v>13</v>
      </c>
      <c r="G55" s="25">
        <v>13</v>
      </c>
      <c r="H55" s="25">
        <v>14</v>
      </c>
    </row>
    <row r="56" spans="1:8" ht="25.5">
      <c r="A56" s="90" t="s">
        <v>13</v>
      </c>
      <c r="B56" s="61">
        <v>195</v>
      </c>
      <c r="C56" s="6">
        <f t="shared" ref="C56:H56" si="5">C46+C49+C52+C55</f>
        <v>198</v>
      </c>
      <c r="D56" s="6">
        <f t="shared" si="5"/>
        <v>199</v>
      </c>
      <c r="E56" s="6">
        <f t="shared" si="5"/>
        <v>204</v>
      </c>
      <c r="F56" s="6">
        <f t="shared" si="5"/>
        <v>207</v>
      </c>
      <c r="G56" s="6">
        <f t="shared" si="5"/>
        <v>214</v>
      </c>
      <c r="H56" s="6">
        <f t="shared" si="5"/>
        <v>224</v>
      </c>
    </row>
    <row r="57" spans="1:8">
      <c r="A57" s="19" t="s">
        <v>14</v>
      </c>
      <c r="B57" s="51">
        <v>6</v>
      </c>
      <c r="C57" s="25">
        <v>6</v>
      </c>
      <c r="D57" s="25">
        <v>6</v>
      </c>
      <c r="E57" s="25">
        <v>6</v>
      </c>
      <c r="F57" s="25">
        <v>6</v>
      </c>
      <c r="G57" s="25">
        <v>6</v>
      </c>
      <c r="H57" s="25">
        <v>7</v>
      </c>
    </row>
    <row r="58" spans="1:8">
      <c r="A58" s="82"/>
      <c r="B58" s="55"/>
      <c r="C58" s="27"/>
      <c r="D58" s="27"/>
      <c r="E58" s="27"/>
      <c r="F58" s="27"/>
      <c r="G58" s="27"/>
      <c r="H58" s="27"/>
    </row>
    <row r="59" spans="1:8">
      <c r="A59" s="82"/>
      <c r="B59" s="55"/>
      <c r="C59" s="27"/>
      <c r="D59" s="27"/>
      <c r="E59" s="27"/>
      <c r="F59" s="27"/>
      <c r="G59" s="27"/>
      <c r="H59" s="27"/>
    </row>
    <row r="60" spans="1:8">
      <c r="A60" s="82"/>
      <c r="B60" s="55"/>
      <c r="C60" s="27"/>
      <c r="D60" s="27"/>
      <c r="E60" s="27"/>
      <c r="F60" s="27"/>
      <c r="G60" s="27"/>
      <c r="H60" s="27"/>
    </row>
    <row r="61" spans="1:8">
      <c r="A61" s="82"/>
      <c r="B61" s="55"/>
      <c r="C61" s="27"/>
      <c r="D61" s="27"/>
      <c r="E61" s="27"/>
      <c r="F61" s="27"/>
      <c r="G61" s="27"/>
      <c r="H61" s="27"/>
    </row>
    <row r="62" spans="1:8" ht="20.25">
      <c r="A62" s="83" t="s">
        <v>15</v>
      </c>
      <c r="B62" s="13">
        <f>B$7</f>
        <v>2020</v>
      </c>
      <c r="C62" s="17">
        <f>C$7</f>
        <v>2019</v>
      </c>
      <c r="D62" s="17">
        <f t="shared" ref="D62:H62" si="6">D$7</f>
        <v>2018</v>
      </c>
      <c r="E62" s="17">
        <f t="shared" si="6"/>
        <v>2017</v>
      </c>
      <c r="F62" s="17">
        <f t="shared" si="6"/>
        <v>2016</v>
      </c>
      <c r="G62" s="17">
        <f t="shared" si="6"/>
        <v>2015</v>
      </c>
      <c r="H62" s="17">
        <f t="shared" si="6"/>
        <v>2014</v>
      </c>
    </row>
    <row r="63" spans="1:8">
      <c r="A63" s="77" t="str">
        <f>$A$8</f>
        <v>as of 31 December</v>
      </c>
      <c r="B63" s="56"/>
      <c r="C63" s="27"/>
      <c r="D63" s="27"/>
      <c r="E63" s="27"/>
      <c r="F63" s="27"/>
      <c r="G63" s="27"/>
      <c r="H63" s="27"/>
    </row>
    <row r="64" spans="1:8">
      <c r="A64" s="77"/>
      <c r="B64" s="56"/>
      <c r="C64" s="27"/>
      <c r="D64" s="27"/>
      <c r="E64" s="27"/>
      <c r="F64" s="27"/>
      <c r="G64" s="27"/>
      <c r="H64" s="27"/>
    </row>
    <row r="65" spans="1:9">
      <c r="A65" s="89" t="s">
        <v>16</v>
      </c>
      <c r="B65" s="18">
        <v>2</v>
      </c>
      <c r="C65" s="29">
        <v>2</v>
      </c>
      <c r="D65" s="29">
        <v>2</v>
      </c>
      <c r="E65" s="29">
        <v>3</v>
      </c>
      <c r="F65" s="29">
        <v>3</v>
      </c>
      <c r="G65" s="29">
        <v>3</v>
      </c>
      <c r="H65" s="29">
        <v>3</v>
      </c>
      <c r="I65" s="30"/>
    </row>
    <row r="66" spans="1:9">
      <c r="A66" s="19" t="s">
        <v>17</v>
      </c>
      <c r="B66" s="10">
        <v>1</v>
      </c>
      <c r="C66" s="31">
        <v>1</v>
      </c>
      <c r="D66" s="31">
        <v>2</v>
      </c>
      <c r="E66" s="31" t="s">
        <v>3</v>
      </c>
      <c r="F66" s="31">
        <v>3</v>
      </c>
      <c r="G66" s="31">
        <v>3</v>
      </c>
      <c r="H66" s="31">
        <v>2</v>
      </c>
      <c r="I66" s="30"/>
    </row>
    <row r="67" spans="1:9">
      <c r="A67" s="19" t="s">
        <v>18</v>
      </c>
      <c r="B67" s="10">
        <v>89</v>
      </c>
      <c r="C67" s="31">
        <v>86</v>
      </c>
      <c r="D67" s="31">
        <v>72</v>
      </c>
      <c r="E67" s="31">
        <v>61</v>
      </c>
      <c r="F67" s="31">
        <v>55</v>
      </c>
      <c r="G67" s="31">
        <v>60</v>
      </c>
      <c r="H67" s="31">
        <v>56</v>
      </c>
      <c r="I67" s="30"/>
    </row>
    <row r="68" spans="1:9" ht="25.5">
      <c r="A68" s="19" t="s">
        <v>19</v>
      </c>
      <c r="B68" s="10">
        <v>32</v>
      </c>
      <c r="C68" s="31">
        <v>32</v>
      </c>
      <c r="D68" s="31">
        <v>52</v>
      </c>
      <c r="E68" s="31" t="s">
        <v>3</v>
      </c>
      <c r="F68" s="31" t="s">
        <v>3</v>
      </c>
      <c r="G68" s="31" t="s">
        <v>3</v>
      </c>
      <c r="H68" s="31" t="s">
        <v>3</v>
      </c>
      <c r="I68" s="30"/>
    </row>
    <row r="69" spans="1:9">
      <c r="A69" s="19" t="s">
        <v>34</v>
      </c>
      <c r="B69" s="10">
        <v>14</v>
      </c>
      <c r="C69" s="31">
        <v>14</v>
      </c>
      <c r="D69" s="31">
        <v>12</v>
      </c>
      <c r="E69" s="31">
        <v>4</v>
      </c>
      <c r="F69" s="31">
        <v>1</v>
      </c>
      <c r="G69" s="38" t="s">
        <v>3</v>
      </c>
      <c r="H69" s="38" t="s">
        <v>3</v>
      </c>
      <c r="I69" s="30"/>
    </row>
    <row r="70" spans="1:9">
      <c r="A70" s="19" t="s">
        <v>20</v>
      </c>
      <c r="B70" s="10">
        <v>1</v>
      </c>
      <c r="C70" s="31">
        <v>1</v>
      </c>
      <c r="D70" s="31">
        <v>1</v>
      </c>
      <c r="E70" s="31" t="s">
        <v>3</v>
      </c>
      <c r="F70" s="31" t="s">
        <v>3</v>
      </c>
      <c r="G70" s="31" t="s">
        <v>3</v>
      </c>
      <c r="H70" s="31" t="s">
        <v>3</v>
      </c>
      <c r="I70" s="30"/>
    </row>
    <row r="71" spans="1:9">
      <c r="A71" s="19" t="s">
        <v>21</v>
      </c>
      <c r="B71" s="10">
        <v>1</v>
      </c>
      <c r="C71" s="31">
        <v>1</v>
      </c>
      <c r="D71" s="31">
        <v>1</v>
      </c>
      <c r="E71" s="31">
        <v>1</v>
      </c>
      <c r="F71" s="31" t="s">
        <v>3</v>
      </c>
      <c r="G71" s="31" t="s">
        <v>3</v>
      </c>
      <c r="H71" s="31" t="s">
        <v>3</v>
      </c>
      <c r="I71" s="30"/>
    </row>
    <row r="72" spans="1:9">
      <c r="A72" s="19" t="s">
        <v>22</v>
      </c>
      <c r="B72" s="10">
        <v>1</v>
      </c>
      <c r="C72" s="31">
        <v>1</v>
      </c>
      <c r="D72" s="31">
        <v>1</v>
      </c>
      <c r="E72" s="31">
        <v>1</v>
      </c>
      <c r="F72" s="31" t="s">
        <v>3</v>
      </c>
      <c r="G72" s="31" t="s">
        <v>3</v>
      </c>
      <c r="H72" s="31" t="s">
        <v>3</v>
      </c>
      <c r="I72" s="30"/>
    </row>
    <row r="73" spans="1:9">
      <c r="A73" s="19" t="s">
        <v>23</v>
      </c>
      <c r="B73" s="10">
        <v>3</v>
      </c>
      <c r="C73" s="31">
        <v>3</v>
      </c>
      <c r="D73" s="31">
        <v>2</v>
      </c>
      <c r="E73" s="31">
        <v>1</v>
      </c>
      <c r="F73" s="31" t="s">
        <v>3</v>
      </c>
      <c r="G73" s="31" t="s">
        <v>3</v>
      </c>
      <c r="H73" s="31" t="s">
        <v>3</v>
      </c>
      <c r="I73" s="30"/>
    </row>
    <row r="74" spans="1:9">
      <c r="A74" s="91" t="s">
        <v>6</v>
      </c>
      <c r="B74" s="62">
        <f>SUM(B65:B73)</f>
        <v>144</v>
      </c>
      <c r="C74" s="5">
        <f t="shared" ref="C74:H74" si="7">SUM(C65:C73)</f>
        <v>141</v>
      </c>
      <c r="D74" s="5">
        <f t="shared" si="7"/>
        <v>145</v>
      </c>
      <c r="E74" s="5">
        <f t="shared" si="7"/>
        <v>71</v>
      </c>
      <c r="F74" s="5">
        <f t="shared" si="7"/>
        <v>62</v>
      </c>
      <c r="G74" s="5">
        <f t="shared" si="7"/>
        <v>66</v>
      </c>
      <c r="H74" s="5">
        <f t="shared" si="7"/>
        <v>61</v>
      </c>
      <c r="I74" s="30"/>
    </row>
    <row r="75" spans="1:9">
      <c r="A75" s="80"/>
      <c r="B75" s="54"/>
      <c r="C75" s="26"/>
      <c r="D75" s="26"/>
      <c r="E75" s="26"/>
      <c r="F75" s="26"/>
      <c r="G75" s="26"/>
      <c r="H75" s="26"/>
    </row>
    <row r="76" spans="1:9">
      <c r="A76" s="82"/>
      <c r="B76" s="55"/>
      <c r="C76" s="27"/>
      <c r="D76" s="27"/>
      <c r="E76" s="27"/>
      <c r="F76" s="27"/>
      <c r="G76" s="27"/>
      <c r="H76" s="27"/>
    </row>
    <row r="77" spans="1:9">
      <c r="A77" s="82"/>
      <c r="B77" s="55"/>
      <c r="C77" s="27"/>
      <c r="D77" s="27"/>
      <c r="E77" s="27"/>
      <c r="F77" s="27"/>
      <c r="G77" s="27"/>
      <c r="H77" s="27"/>
    </row>
    <row r="78" spans="1:9">
      <c r="A78" s="82"/>
      <c r="B78" s="55"/>
      <c r="C78" s="27"/>
      <c r="D78" s="27"/>
      <c r="E78" s="27"/>
      <c r="F78" s="27"/>
      <c r="G78" s="27"/>
      <c r="H78" s="27"/>
    </row>
    <row r="79" spans="1:9" s="23" customFormat="1" ht="20.25">
      <c r="A79" s="83" t="s">
        <v>24</v>
      </c>
      <c r="B79" s="13">
        <f>B$7</f>
        <v>2020</v>
      </c>
      <c r="C79" s="17">
        <f>C$7</f>
        <v>2019</v>
      </c>
      <c r="D79" s="17">
        <f t="shared" ref="D79:H79" si="8">D$7</f>
        <v>2018</v>
      </c>
      <c r="E79" s="17">
        <f t="shared" si="8"/>
        <v>2017</v>
      </c>
      <c r="F79" s="17">
        <f t="shared" si="8"/>
        <v>2016</v>
      </c>
      <c r="G79" s="17">
        <f t="shared" si="8"/>
        <v>2015</v>
      </c>
      <c r="H79" s="17">
        <f t="shared" si="8"/>
        <v>2014</v>
      </c>
    </row>
    <row r="80" spans="1:9" s="23" customFormat="1" ht="15.75">
      <c r="A80" s="77" t="str">
        <f>$A$8</f>
        <v>as of 31 December</v>
      </c>
      <c r="B80" s="16"/>
      <c r="C80" s="20"/>
      <c r="D80" s="20"/>
      <c r="E80" s="20"/>
      <c r="F80" s="20"/>
      <c r="G80" s="20"/>
      <c r="H80" s="20"/>
    </row>
    <row r="81" spans="1:10">
      <c r="B81" s="56"/>
      <c r="C81" s="27"/>
      <c r="D81" s="27"/>
      <c r="E81" s="27"/>
      <c r="F81" s="27"/>
      <c r="G81" s="27"/>
      <c r="H81" s="27"/>
    </row>
    <row r="82" spans="1:10">
      <c r="A82" s="89" t="s">
        <v>67</v>
      </c>
      <c r="B82" s="18">
        <v>1771</v>
      </c>
      <c r="C82" s="29">
        <v>1732</v>
      </c>
      <c r="D82" s="29">
        <v>1725</v>
      </c>
      <c r="E82" s="29">
        <v>1642</v>
      </c>
      <c r="F82" s="29">
        <v>1551</v>
      </c>
      <c r="G82" s="29">
        <v>1542</v>
      </c>
      <c r="H82" s="29">
        <v>1515</v>
      </c>
      <c r="I82" s="2"/>
      <c r="J82" s="2"/>
    </row>
    <row r="83" spans="1:10">
      <c r="A83" s="19" t="s">
        <v>61</v>
      </c>
      <c r="B83" s="10"/>
      <c r="C83" s="31"/>
      <c r="D83" s="31"/>
      <c r="E83" s="31"/>
      <c r="F83" s="31"/>
      <c r="G83" s="31"/>
      <c r="H83" s="31"/>
    </row>
    <row r="84" spans="1:10">
      <c r="A84" s="19" t="s">
        <v>62</v>
      </c>
      <c r="B84" s="10">
        <v>1752</v>
      </c>
      <c r="C84" s="31">
        <v>1710</v>
      </c>
      <c r="D84" s="31">
        <v>1706</v>
      </c>
      <c r="E84" s="31">
        <v>1624</v>
      </c>
      <c r="F84" s="31">
        <v>1533</v>
      </c>
      <c r="G84" s="31">
        <v>1524</v>
      </c>
      <c r="H84" s="31">
        <v>1498</v>
      </c>
    </row>
    <row r="85" spans="1:10">
      <c r="A85" s="19" t="s">
        <v>25</v>
      </c>
      <c r="B85" s="10">
        <v>745</v>
      </c>
      <c r="C85" s="31">
        <v>739</v>
      </c>
      <c r="D85" s="31">
        <v>750</v>
      </c>
      <c r="E85" s="31">
        <v>698</v>
      </c>
      <c r="F85" s="31">
        <v>645</v>
      </c>
      <c r="G85" s="31">
        <v>615</v>
      </c>
      <c r="H85" s="31">
        <v>716</v>
      </c>
    </row>
    <row r="86" spans="1:10" ht="25.5">
      <c r="A86" s="19" t="s">
        <v>69</v>
      </c>
      <c r="B86" s="10"/>
      <c r="C86" s="31"/>
      <c r="D86" s="31"/>
      <c r="E86" s="31"/>
      <c r="F86" s="31"/>
      <c r="G86" s="31"/>
      <c r="H86" s="31"/>
    </row>
    <row r="87" spans="1:10">
      <c r="A87" s="19" t="s">
        <v>63</v>
      </c>
      <c r="B87" s="10">
        <v>19</v>
      </c>
      <c r="C87" s="31">
        <v>22</v>
      </c>
      <c r="D87" s="31">
        <v>19</v>
      </c>
      <c r="E87" s="31">
        <v>18</v>
      </c>
      <c r="F87" s="31">
        <v>18</v>
      </c>
      <c r="G87" s="31">
        <v>18</v>
      </c>
      <c r="H87" s="31">
        <v>17</v>
      </c>
      <c r="I87" s="2"/>
      <c r="J87" s="2"/>
    </row>
    <row r="88" spans="1:10">
      <c r="A88" s="90" t="s">
        <v>64</v>
      </c>
      <c r="B88" s="10">
        <v>8125</v>
      </c>
      <c r="C88" s="31">
        <v>8170</v>
      </c>
      <c r="D88" s="31">
        <v>8094</v>
      </c>
      <c r="E88" s="31">
        <v>7761</v>
      </c>
      <c r="F88" s="31">
        <v>7401</v>
      </c>
      <c r="G88" s="31">
        <v>7198</v>
      </c>
      <c r="H88" s="31">
        <v>6701</v>
      </c>
    </row>
    <row r="89" spans="1:10">
      <c r="A89" s="19" t="s">
        <v>65</v>
      </c>
      <c r="B89" s="10">
        <v>8085</v>
      </c>
      <c r="C89" s="31">
        <v>8121</v>
      </c>
      <c r="D89" s="31">
        <v>8041</v>
      </c>
      <c r="E89" s="31">
        <v>7685</v>
      </c>
      <c r="F89" s="31">
        <v>7314</v>
      </c>
      <c r="G89" s="31">
        <v>7104</v>
      </c>
      <c r="H89" s="31">
        <v>6577</v>
      </c>
    </row>
    <row r="90" spans="1:10">
      <c r="A90" s="19" t="s">
        <v>66</v>
      </c>
      <c r="B90" s="10">
        <v>40</v>
      </c>
      <c r="C90" s="31">
        <v>49</v>
      </c>
      <c r="D90" s="31">
        <v>53</v>
      </c>
      <c r="E90" s="31">
        <v>76</v>
      </c>
      <c r="F90" s="31">
        <v>87</v>
      </c>
      <c r="G90" s="31">
        <v>94</v>
      </c>
      <c r="H90" s="31">
        <v>124</v>
      </c>
    </row>
    <row r="91" spans="1:10">
      <c r="A91" s="93" t="s">
        <v>26</v>
      </c>
      <c r="B91" s="63">
        <f>SUM(B82+B88)</f>
        <v>9896</v>
      </c>
      <c r="C91" s="7">
        <f>SUM(C82+C88)</f>
        <v>9902</v>
      </c>
      <c r="D91" s="7">
        <f t="shared" ref="D91:H91" si="9">SUM(D82+D88)</f>
        <v>9819</v>
      </c>
      <c r="E91" s="7">
        <f t="shared" si="9"/>
        <v>9403</v>
      </c>
      <c r="F91" s="7">
        <f t="shared" si="9"/>
        <v>8952</v>
      </c>
      <c r="G91" s="7">
        <f t="shared" si="9"/>
        <v>8740</v>
      </c>
      <c r="H91" s="7">
        <f t="shared" si="9"/>
        <v>8216</v>
      </c>
    </row>
    <row r="92" spans="1:10">
      <c r="A92" s="88"/>
      <c r="B92" s="64"/>
      <c r="C92" s="27"/>
      <c r="D92" s="27"/>
      <c r="E92" s="27"/>
      <c r="F92" s="27"/>
      <c r="G92" s="27"/>
      <c r="H92" s="27"/>
    </row>
    <row r="93" spans="1:10">
      <c r="A93" s="88"/>
      <c r="B93" s="64"/>
      <c r="C93" s="27"/>
      <c r="D93" s="27"/>
      <c r="E93" s="27"/>
      <c r="F93" s="27"/>
      <c r="G93" s="27"/>
      <c r="H93" s="27"/>
    </row>
    <row r="94" spans="1:10">
      <c r="A94" s="88"/>
      <c r="B94" s="64"/>
      <c r="C94" s="27"/>
      <c r="D94" s="27"/>
      <c r="E94" s="27"/>
      <c r="F94" s="27"/>
      <c r="G94" s="27"/>
      <c r="H94" s="27"/>
    </row>
    <row r="95" spans="1:10">
      <c r="A95" s="88"/>
      <c r="B95" s="64"/>
      <c r="C95" s="27"/>
      <c r="D95" s="27"/>
      <c r="E95" s="27"/>
      <c r="F95" s="27"/>
      <c r="G95" s="27"/>
      <c r="H95" s="27"/>
    </row>
    <row r="96" spans="1:10" s="23" customFormat="1" ht="60.75">
      <c r="A96" s="85" t="s">
        <v>39</v>
      </c>
      <c r="B96" s="13">
        <f>B$7</f>
        <v>2020</v>
      </c>
      <c r="C96" s="17">
        <f>C$7</f>
        <v>2019</v>
      </c>
      <c r="D96" s="17">
        <f t="shared" ref="D96:H96" si="10">D$7</f>
        <v>2018</v>
      </c>
      <c r="E96" s="17">
        <f t="shared" si="10"/>
        <v>2017</v>
      </c>
      <c r="F96" s="17">
        <f t="shared" si="10"/>
        <v>2016</v>
      </c>
      <c r="G96" s="17">
        <f t="shared" si="10"/>
        <v>2015</v>
      </c>
      <c r="H96" s="17">
        <f t="shared" si="10"/>
        <v>2014</v>
      </c>
    </row>
    <row r="97" spans="1:9">
      <c r="A97" s="77" t="str">
        <f>$A$8</f>
        <v>as of 31 December</v>
      </c>
      <c r="B97" s="56"/>
      <c r="C97" s="27"/>
      <c r="D97" s="27"/>
      <c r="E97" s="27"/>
      <c r="F97" s="27"/>
      <c r="G97" s="27"/>
      <c r="H97" s="27"/>
    </row>
    <row r="98" spans="1:9">
      <c r="A98" s="88"/>
      <c r="B98" s="56"/>
      <c r="C98" s="27"/>
      <c r="D98" s="27"/>
      <c r="E98" s="27"/>
      <c r="F98" s="27"/>
      <c r="G98" s="27"/>
      <c r="H98" s="27"/>
    </row>
    <row r="99" spans="1:9">
      <c r="A99" s="89" t="s">
        <v>27</v>
      </c>
      <c r="B99" s="18">
        <v>50</v>
      </c>
      <c r="C99" s="29">
        <v>50</v>
      </c>
      <c r="D99" s="29">
        <v>48</v>
      </c>
      <c r="E99" s="29">
        <v>45</v>
      </c>
      <c r="F99" s="29">
        <v>44</v>
      </c>
      <c r="G99" s="29">
        <v>43</v>
      </c>
      <c r="H99" s="29">
        <v>44</v>
      </c>
      <c r="I99" s="30"/>
    </row>
    <row r="100" spans="1:9">
      <c r="A100" s="19" t="s">
        <v>68</v>
      </c>
      <c r="B100" s="10">
        <v>240</v>
      </c>
      <c r="C100" s="31">
        <v>221</v>
      </c>
      <c r="D100" s="31">
        <v>212</v>
      </c>
      <c r="E100" s="31">
        <v>217</v>
      </c>
      <c r="F100" s="31">
        <v>206</v>
      </c>
      <c r="G100" s="31">
        <v>178</v>
      </c>
      <c r="H100" s="31">
        <v>151</v>
      </c>
      <c r="I100" s="30"/>
    </row>
    <row r="101" spans="1:9">
      <c r="A101" s="19" t="s">
        <v>28</v>
      </c>
      <c r="B101" s="10">
        <v>79</v>
      </c>
      <c r="C101" s="31">
        <v>85</v>
      </c>
      <c r="D101" s="31">
        <v>86</v>
      </c>
      <c r="E101" s="31">
        <v>92</v>
      </c>
      <c r="F101" s="31">
        <v>94</v>
      </c>
      <c r="G101" s="31">
        <v>94</v>
      </c>
      <c r="H101" s="31">
        <v>88</v>
      </c>
      <c r="I101" s="30"/>
    </row>
    <row r="102" spans="1:9">
      <c r="A102" s="19" t="s">
        <v>29</v>
      </c>
      <c r="B102" s="10">
        <v>30</v>
      </c>
      <c r="C102" s="31">
        <v>31</v>
      </c>
      <c r="D102" s="31">
        <v>32</v>
      </c>
      <c r="E102" s="31">
        <v>31</v>
      </c>
      <c r="F102" s="31">
        <v>32</v>
      </c>
      <c r="G102" s="31">
        <v>33</v>
      </c>
      <c r="H102" s="31" t="s">
        <v>3</v>
      </c>
      <c r="I102" s="30"/>
    </row>
    <row r="103" spans="1:9">
      <c r="A103" s="93" t="s">
        <v>6</v>
      </c>
      <c r="B103" s="11">
        <f>SUM(B99:B102)</f>
        <v>399</v>
      </c>
      <c r="C103" s="9">
        <f t="shared" ref="C103:H103" si="11">SUM(C99:C102)</f>
        <v>387</v>
      </c>
      <c r="D103" s="9">
        <f t="shared" si="11"/>
        <v>378</v>
      </c>
      <c r="E103" s="9">
        <f t="shared" si="11"/>
        <v>385</v>
      </c>
      <c r="F103" s="9">
        <f t="shared" si="11"/>
        <v>376</v>
      </c>
      <c r="G103" s="9">
        <f t="shared" si="11"/>
        <v>348</v>
      </c>
      <c r="H103" s="9">
        <f t="shared" si="11"/>
        <v>283</v>
      </c>
      <c r="I103" s="30"/>
    </row>
    <row r="104" spans="1:9" s="21" customFormat="1">
      <c r="A104" s="82"/>
      <c r="B104" s="4"/>
      <c r="C104" s="4"/>
      <c r="D104" s="4"/>
      <c r="E104" s="4"/>
      <c r="F104" s="4"/>
      <c r="G104" s="4"/>
      <c r="H104" s="4"/>
    </row>
    <row r="105" spans="1:9" s="23" customFormat="1">
      <c r="A105" s="82"/>
      <c r="B105" s="4"/>
      <c r="C105" s="27"/>
      <c r="D105" s="27"/>
      <c r="E105" s="27"/>
      <c r="F105" s="27"/>
      <c r="G105" s="27"/>
      <c r="H105" s="27"/>
    </row>
    <row r="106" spans="1:9" s="23" customFormat="1">
      <c r="A106" s="82"/>
      <c r="B106" s="4"/>
      <c r="C106" s="27"/>
      <c r="D106" s="27"/>
      <c r="E106" s="27"/>
      <c r="F106" s="27"/>
      <c r="G106" s="27"/>
      <c r="H106" s="27"/>
    </row>
    <row r="107" spans="1:9" s="23" customFormat="1">
      <c r="A107" s="82"/>
      <c r="B107" s="4"/>
      <c r="C107" s="27"/>
      <c r="D107" s="27"/>
      <c r="E107" s="27"/>
      <c r="F107" s="27"/>
      <c r="G107" s="27"/>
      <c r="H107" s="27"/>
    </row>
    <row r="108" spans="1:9" s="34" customFormat="1" ht="20.25">
      <c r="A108" s="85" t="s">
        <v>40</v>
      </c>
      <c r="B108" s="65">
        <f>B$7</f>
        <v>2020</v>
      </c>
      <c r="C108" s="17">
        <f>C$7</f>
        <v>2019</v>
      </c>
      <c r="D108" s="17">
        <f t="shared" ref="D108:H108" si="12">D$7</f>
        <v>2018</v>
      </c>
      <c r="E108" s="17">
        <f t="shared" si="12"/>
        <v>2017</v>
      </c>
      <c r="F108" s="17">
        <f t="shared" si="12"/>
        <v>2016</v>
      </c>
      <c r="G108" s="17">
        <f t="shared" si="12"/>
        <v>2015</v>
      </c>
      <c r="H108" s="17">
        <f t="shared" si="12"/>
        <v>2014</v>
      </c>
    </row>
    <row r="109" spans="1:9" s="32" customFormat="1">
      <c r="A109" s="77" t="str">
        <f>$A$8</f>
        <v>as of 31 December</v>
      </c>
      <c r="B109" s="66"/>
      <c r="C109" s="36"/>
      <c r="D109" s="36"/>
      <c r="E109" s="36"/>
      <c r="F109" s="36"/>
      <c r="G109" s="36"/>
      <c r="H109" s="36"/>
    </row>
    <row r="110" spans="1:9" s="32" customFormat="1">
      <c r="A110" s="88"/>
      <c r="B110" s="66"/>
      <c r="C110" s="36"/>
      <c r="D110" s="36"/>
      <c r="E110" s="36"/>
      <c r="F110" s="36"/>
      <c r="G110" s="36"/>
      <c r="H110" s="36"/>
    </row>
    <row r="111" spans="1:9" s="32" customFormat="1">
      <c r="A111" s="89" t="s">
        <v>40</v>
      </c>
      <c r="B111" s="18">
        <v>5</v>
      </c>
      <c r="C111" s="39"/>
      <c r="D111" s="39"/>
      <c r="E111" s="39"/>
      <c r="F111" s="39"/>
      <c r="G111" s="39"/>
      <c r="H111" s="39"/>
    </row>
    <row r="112" spans="1:9" s="48" customFormat="1">
      <c r="A112" s="94"/>
      <c r="B112" s="67"/>
      <c r="C112" s="47"/>
      <c r="D112" s="47"/>
      <c r="E112" s="47"/>
      <c r="F112" s="47"/>
      <c r="G112" s="47"/>
      <c r="H112" s="47"/>
    </row>
    <row r="113" spans="1:8" s="48" customFormat="1">
      <c r="A113" s="94"/>
      <c r="B113" s="67"/>
      <c r="C113" s="47"/>
      <c r="D113" s="47"/>
      <c r="E113" s="47"/>
      <c r="F113" s="47"/>
      <c r="G113" s="47"/>
      <c r="H113" s="47"/>
    </row>
    <row r="114" spans="1:8" s="48" customFormat="1">
      <c r="A114" s="94"/>
      <c r="B114" s="67"/>
      <c r="C114" s="47"/>
      <c r="D114" s="47"/>
      <c r="E114" s="47"/>
      <c r="F114" s="47"/>
      <c r="G114" s="47"/>
      <c r="H114" s="47"/>
    </row>
    <row r="115" spans="1:8" s="48" customFormat="1">
      <c r="A115" s="94"/>
      <c r="B115" s="68"/>
      <c r="C115" s="47"/>
      <c r="D115" s="47"/>
      <c r="E115" s="47"/>
      <c r="F115" s="47"/>
      <c r="G115" s="47"/>
      <c r="H115" s="47"/>
    </row>
    <row r="116" spans="1:8" s="23" customFormat="1" ht="20.25">
      <c r="A116" s="85" t="s">
        <v>30</v>
      </c>
      <c r="B116" s="13">
        <f>B$7</f>
        <v>2020</v>
      </c>
      <c r="C116" s="17">
        <f>C$7</f>
        <v>2019</v>
      </c>
      <c r="D116" s="17">
        <f t="shared" ref="D116:H116" si="13">D$7</f>
        <v>2018</v>
      </c>
      <c r="E116" s="17">
        <f t="shared" si="13"/>
        <v>2017</v>
      </c>
      <c r="F116" s="17">
        <f t="shared" si="13"/>
        <v>2016</v>
      </c>
      <c r="G116" s="17">
        <f t="shared" si="13"/>
        <v>2015</v>
      </c>
      <c r="H116" s="17">
        <f t="shared" si="13"/>
        <v>2014</v>
      </c>
    </row>
    <row r="117" spans="1:8">
      <c r="A117" s="77" t="str">
        <f>$A$8</f>
        <v>as of 31 December</v>
      </c>
      <c r="B117" s="56"/>
      <c r="C117" s="27"/>
      <c r="D117" s="27"/>
      <c r="E117" s="27"/>
      <c r="F117" s="27"/>
      <c r="G117" s="27"/>
      <c r="H117" s="27"/>
    </row>
    <row r="118" spans="1:8">
      <c r="A118" s="88"/>
      <c r="B118" s="56"/>
      <c r="C118" s="27"/>
      <c r="D118" s="27"/>
      <c r="E118" s="27"/>
      <c r="F118" s="27"/>
      <c r="G118" s="27"/>
      <c r="H118" s="27"/>
    </row>
    <row r="119" spans="1:8">
      <c r="A119" s="89" t="s">
        <v>31</v>
      </c>
      <c r="B119" s="18">
        <v>12</v>
      </c>
      <c r="C119" s="29">
        <v>11</v>
      </c>
      <c r="D119" s="29">
        <v>11</v>
      </c>
      <c r="E119" s="29">
        <v>12</v>
      </c>
      <c r="F119" s="29">
        <v>12</v>
      </c>
      <c r="G119" s="29">
        <v>12</v>
      </c>
      <c r="H119" s="29">
        <v>12</v>
      </c>
    </row>
    <row r="120" spans="1:8">
      <c r="A120" s="19" t="s">
        <v>32</v>
      </c>
      <c r="B120" s="10">
        <v>17700</v>
      </c>
      <c r="C120" s="31">
        <v>17325</v>
      </c>
      <c r="D120" s="31">
        <v>16567</v>
      </c>
      <c r="E120" s="31">
        <v>15997</v>
      </c>
      <c r="F120" s="31">
        <v>15611</v>
      </c>
      <c r="G120" s="31">
        <v>15322</v>
      </c>
      <c r="H120" s="31">
        <v>14900</v>
      </c>
    </row>
    <row r="121" spans="1:8">
      <c r="A121" s="93" t="s">
        <v>6</v>
      </c>
      <c r="B121" s="11">
        <f>SUM(B119:B120)</f>
        <v>17712</v>
      </c>
      <c r="C121" s="8">
        <f t="shared" ref="C121:H121" si="14">SUM(C119:C120)</f>
        <v>17336</v>
      </c>
      <c r="D121" s="8">
        <f t="shared" si="14"/>
        <v>16578</v>
      </c>
      <c r="E121" s="8">
        <f t="shared" si="14"/>
        <v>16009</v>
      </c>
      <c r="F121" s="8">
        <f t="shared" si="14"/>
        <v>15623</v>
      </c>
      <c r="G121" s="8">
        <f t="shared" si="14"/>
        <v>15334</v>
      </c>
      <c r="H121" s="8">
        <f t="shared" si="14"/>
        <v>14912</v>
      </c>
    </row>
    <row r="122" spans="1:8" s="23" customFormat="1">
      <c r="A122" s="82"/>
      <c r="B122" s="67"/>
      <c r="C122" s="27"/>
      <c r="D122" s="27"/>
      <c r="E122" s="27"/>
      <c r="F122" s="27"/>
      <c r="G122" s="27"/>
      <c r="H122" s="27"/>
    </row>
    <row r="123" spans="1:8" s="41" customFormat="1" ht="20.25">
      <c r="A123" s="95" t="s">
        <v>41</v>
      </c>
      <c r="B123" s="13">
        <f>B$7</f>
        <v>2020</v>
      </c>
      <c r="C123" s="40">
        <f t="shared" ref="C123:H123" si="15">C$7</f>
        <v>2019</v>
      </c>
      <c r="D123" s="40">
        <f t="shared" si="15"/>
        <v>2018</v>
      </c>
      <c r="E123" s="40">
        <f t="shared" si="15"/>
        <v>2017</v>
      </c>
      <c r="F123" s="40">
        <f t="shared" si="15"/>
        <v>2016</v>
      </c>
      <c r="G123" s="40">
        <f t="shared" si="15"/>
        <v>2015</v>
      </c>
      <c r="H123" s="40">
        <f t="shared" si="15"/>
        <v>2014</v>
      </c>
    </row>
    <row r="124" spans="1:8" s="41" customFormat="1" ht="12.75" customHeight="1">
      <c r="A124" s="96" t="s">
        <v>2</v>
      </c>
      <c r="B124" s="43"/>
    </row>
    <row r="125" spans="1:8" s="41" customFormat="1" ht="12.75" customHeight="1">
      <c r="A125" s="96"/>
      <c r="B125" s="43"/>
    </row>
    <row r="126" spans="1:8" s="41" customFormat="1" ht="12.75" customHeight="1">
      <c r="A126" s="97" t="s">
        <v>42</v>
      </c>
      <c r="B126" s="18">
        <v>0</v>
      </c>
      <c r="C126" s="44"/>
      <c r="D126" s="44"/>
      <c r="E126" s="44"/>
      <c r="F126" s="44"/>
      <c r="G126" s="44"/>
      <c r="H126" s="44"/>
    </row>
    <row r="127" spans="1:8" s="41" customFormat="1">
      <c r="A127" s="97" t="s">
        <v>35</v>
      </c>
      <c r="B127" s="10">
        <v>0</v>
      </c>
      <c r="C127" s="44"/>
      <c r="D127" s="44"/>
      <c r="E127" s="44"/>
      <c r="F127" s="44"/>
      <c r="G127" s="44"/>
      <c r="H127" s="44"/>
    </row>
    <row r="128" spans="1:8" s="41" customFormat="1">
      <c r="A128" s="97" t="s">
        <v>46</v>
      </c>
      <c r="B128" s="69">
        <v>20</v>
      </c>
      <c r="C128" s="44"/>
      <c r="D128" s="44"/>
      <c r="E128" s="44"/>
      <c r="F128" s="44"/>
      <c r="G128" s="44"/>
      <c r="H128" s="44"/>
    </row>
    <row r="129" spans="1:8" s="41" customFormat="1">
      <c r="A129" s="97" t="s">
        <v>36</v>
      </c>
      <c r="B129" s="70">
        <f>SUM(B126:B128)</f>
        <v>20</v>
      </c>
      <c r="C129" s="44"/>
      <c r="D129" s="44"/>
      <c r="E129" s="44"/>
      <c r="F129" s="44"/>
      <c r="G129" s="44"/>
      <c r="H129" s="44"/>
    </row>
    <row r="130" spans="1:8" s="41" customFormat="1">
      <c r="A130" s="96"/>
      <c r="B130" s="42"/>
    </row>
    <row r="131" spans="1:8" s="41" customFormat="1" ht="20.25">
      <c r="A131" s="95" t="s">
        <v>44</v>
      </c>
      <c r="B131" s="13">
        <f>B$7</f>
        <v>2020</v>
      </c>
      <c r="C131" s="17">
        <f>C$7</f>
        <v>2019</v>
      </c>
      <c r="D131" s="17">
        <f t="shared" ref="D131:H131" si="16">D$7</f>
        <v>2018</v>
      </c>
      <c r="E131" s="17">
        <f t="shared" si="16"/>
        <v>2017</v>
      </c>
      <c r="F131" s="17">
        <f t="shared" si="16"/>
        <v>2016</v>
      </c>
      <c r="G131" s="17">
        <f t="shared" si="16"/>
        <v>2015</v>
      </c>
      <c r="H131" s="17">
        <f t="shared" si="16"/>
        <v>2014</v>
      </c>
    </row>
    <row r="132" spans="1:8" s="41" customFormat="1" ht="15.75">
      <c r="A132" s="96" t="s">
        <v>43</v>
      </c>
      <c r="B132" s="43"/>
    </row>
    <row r="133" spans="1:8" s="41" customFormat="1" ht="12.75" customHeight="1">
      <c r="A133" s="96"/>
      <c r="B133" s="43"/>
    </row>
    <row r="134" spans="1:8" s="41" customFormat="1">
      <c r="A134" s="97" t="s">
        <v>44</v>
      </c>
      <c r="B134" s="69">
        <v>3</v>
      </c>
      <c r="C134" s="44"/>
      <c r="D134" s="44"/>
      <c r="E134" s="44"/>
      <c r="F134" s="44"/>
      <c r="G134" s="44"/>
      <c r="H134" s="44"/>
    </row>
    <row r="135" spans="1:8" s="41" customFormat="1">
      <c r="A135" s="96"/>
      <c r="B135" s="42"/>
    </row>
    <row r="136" spans="1:8" s="41" customFormat="1" ht="20.25">
      <c r="A136" s="95" t="s">
        <v>45</v>
      </c>
      <c r="B136" s="13">
        <f>B$7</f>
        <v>2020</v>
      </c>
      <c r="C136" s="17">
        <f>C$7</f>
        <v>2019</v>
      </c>
      <c r="D136" s="17">
        <f t="shared" ref="D136:H136" si="17">D$7</f>
        <v>2018</v>
      </c>
      <c r="E136" s="17">
        <f t="shared" si="17"/>
        <v>2017</v>
      </c>
      <c r="F136" s="17">
        <f t="shared" si="17"/>
        <v>2016</v>
      </c>
      <c r="G136" s="17">
        <f t="shared" si="17"/>
        <v>2015</v>
      </c>
      <c r="H136" s="17">
        <f t="shared" si="17"/>
        <v>2014</v>
      </c>
    </row>
    <row r="137" spans="1:8" s="41" customFormat="1">
      <c r="A137" s="94" t="s">
        <v>2</v>
      </c>
      <c r="B137" s="45"/>
      <c r="C137" s="46"/>
      <c r="D137" s="46"/>
      <c r="E137" s="46"/>
      <c r="F137" s="46"/>
      <c r="G137" s="46"/>
      <c r="H137" s="46"/>
    </row>
    <row r="138" spans="1:8" s="41" customFormat="1">
      <c r="A138" s="94"/>
      <c r="B138" s="45"/>
      <c r="C138" s="46"/>
      <c r="D138" s="46"/>
      <c r="E138" s="46"/>
      <c r="F138" s="46"/>
      <c r="G138" s="46"/>
      <c r="H138" s="46"/>
    </row>
    <row r="139" spans="1:8" s="41" customFormat="1">
      <c r="A139" s="97" t="s">
        <v>45</v>
      </c>
      <c r="B139" s="69">
        <v>2</v>
      </c>
      <c r="C139" s="44"/>
      <c r="D139" s="44"/>
      <c r="E139" s="44"/>
      <c r="F139" s="44"/>
      <c r="G139" s="44"/>
      <c r="H139" s="44"/>
    </row>
    <row r="140" spans="1:8" s="23" customFormat="1">
      <c r="A140" s="82"/>
      <c r="B140" s="71"/>
      <c r="C140" s="27"/>
      <c r="D140" s="27"/>
      <c r="E140" s="27"/>
      <c r="F140" s="27"/>
      <c r="G140" s="27"/>
      <c r="H140" s="27"/>
    </row>
    <row r="141" spans="1:8" s="23" customFormat="1">
      <c r="A141" s="82"/>
      <c r="B141" s="72"/>
      <c r="C141" s="27"/>
      <c r="D141" s="27"/>
      <c r="E141" s="27"/>
      <c r="F141" s="27"/>
      <c r="G141" s="27"/>
      <c r="H141" s="27"/>
    </row>
    <row r="142" spans="1:8" s="23" customFormat="1">
      <c r="A142" s="82"/>
      <c r="B142" s="72"/>
      <c r="C142" s="27"/>
      <c r="D142" s="27"/>
      <c r="E142" s="27"/>
      <c r="F142" s="27"/>
      <c r="G142" s="27"/>
      <c r="H142" s="27"/>
    </row>
    <row r="143" spans="1:8" s="23" customFormat="1">
      <c r="A143" s="82"/>
      <c r="B143" s="72"/>
      <c r="C143" s="27"/>
      <c r="D143" s="27"/>
      <c r="E143" s="27"/>
      <c r="F143" s="27"/>
      <c r="G143" s="27"/>
      <c r="H143" s="27"/>
    </row>
    <row r="144" spans="1:8" s="23" customFormat="1">
      <c r="A144" s="98"/>
      <c r="B144" s="72"/>
    </row>
    <row r="145" spans="1:2" s="23" customFormat="1">
      <c r="A145" s="98"/>
      <c r="B145" s="72"/>
    </row>
    <row r="146" spans="1:2" s="23" customFormat="1">
      <c r="A146" s="98"/>
      <c r="B146" s="72"/>
    </row>
    <row r="147" spans="1:2" s="23" customFormat="1">
      <c r="A147" s="98"/>
      <c r="B147" s="72"/>
    </row>
    <row r="148" spans="1:2" s="23" customFormat="1">
      <c r="A148" s="98"/>
      <c r="B148" s="72"/>
    </row>
    <row r="149" spans="1:2" s="23" customFormat="1">
      <c r="A149" s="98"/>
      <c r="B149" s="72"/>
    </row>
    <row r="150" spans="1:2" s="23" customFormat="1">
      <c r="A150" s="98"/>
      <c r="B150" s="72"/>
    </row>
    <row r="151" spans="1:2" s="23" customFormat="1">
      <c r="A151" s="98"/>
      <c r="B151" s="72"/>
    </row>
    <row r="152" spans="1:2" s="23" customFormat="1">
      <c r="A152" s="98"/>
      <c r="B152" s="72"/>
    </row>
    <row r="153" spans="1:2" s="23" customFormat="1">
      <c r="A153" s="98"/>
      <c r="B153" s="72"/>
    </row>
    <row r="154" spans="1:2" s="23" customFormat="1">
      <c r="A154" s="98"/>
      <c r="B154" s="72"/>
    </row>
    <row r="155" spans="1:2" s="23" customFormat="1">
      <c r="A155" s="98"/>
      <c r="B155" s="72"/>
    </row>
    <row r="156" spans="1:2" s="23" customFormat="1">
      <c r="A156" s="98"/>
      <c r="B156" s="72"/>
    </row>
    <row r="157" spans="1:2" s="23" customFormat="1">
      <c r="A157" s="98"/>
      <c r="B157" s="72"/>
    </row>
    <row r="158" spans="1:2" s="23" customFormat="1">
      <c r="A158" s="98"/>
      <c r="B158" s="72"/>
    </row>
    <row r="159" spans="1:2" s="23" customFormat="1">
      <c r="A159" s="98"/>
      <c r="B159" s="72"/>
    </row>
    <row r="160" spans="1:2" s="23" customFormat="1">
      <c r="A160" s="98"/>
      <c r="B160" s="72"/>
    </row>
    <row r="161" spans="1:2" s="23" customFormat="1">
      <c r="A161" s="98"/>
      <c r="B161" s="72"/>
    </row>
    <row r="162" spans="1:2" s="23" customFormat="1">
      <c r="A162" s="98"/>
      <c r="B162" s="72"/>
    </row>
    <row r="163" spans="1:2" s="23" customFormat="1">
      <c r="A163" s="98"/>
      <c r="B163" s="72"/>
    </row>
    <row r="164" spans="1:2" s="23" customFormat="1">
      <c r="A164" s="98"/>
      <c r="B164" s="72"/>
    </row>
    <row r="165" spans="1:2" s="23" customFormat="1">
      <c r="A165" s="98"/>
      <c r="B165" s="72"/>
    </row>
    <row r="166" spans="1:2" s="23" customFormat="1">
      <c r="A166" s="98"/>
      <c r="B166" s="72"/>
    </row>
    <row r="167" spans="1:2" s="23" customFormat="1">
      <c r="A167" s="98"/>
      <c r="B167" s="72"/>
    </row>
    <row r="168" spans="1:2" s="23" customFormat="1">
      <c r="A168" s="98"/>
      <c r="B168" s="72"/>
    </row>
    <row r="169" spans="1:2" s="23" customFormat="1">
      <c r="A169" s="98"/>
      <c r="B169" s="72"/>
    </row>
    <row r="170" spans="1:2" s="23" customFormat="1">
      <c r="A170" s="98"/>
      <c r="B170" s="72"/>
    </row>
    <row r="171" spans="1:2" s="23" customFormat="1">
      <c r="A171" s="98"/>
      <c r="B171" s="72"/>
    </row>
    <row r="172" spans="1:2" s="23" customFormat="1">
      <c r="A172" s="98"/>
      <c r="B172" s="72"/>
    </row>
    <row r="173" spans="1:2" s="23" customFormat="1">
      <c r="A173" s="98"/>
      <c r="B173" s="72"/>
    </row>
    <row r="174" spans="1:2" s="23" customFormat="1">
      <c r="A174" s="98"/>
      <c r="B174" s="72"/>
    </row>
    <row r="175" spans="1:2" s="23" customFormat="1">
      <c r="A175" s="98"/>
      <c r="B175" s="72"/>
    </row>
    <row r="176" spans="1:2" s="23" customFormat="1">
      <c r="A176" s="98"/>
      <c r="B176" s="72"/>
    </row>
    <row r="177" spans="1:2" s="23" customFormat="1">
      <c r="A177" s="98"/>
      <c r="B177" s="72"/>
    </row>
    <row r="178" spans="1:2" s="23" customFormat="1">
      <c r="A178" s="98"/>
      <c r="B178" s="72"/>
    </row>
    <row r="179" spans="1:2" s="23" customFormat="1">
      <c r="A179" s="98"/>
      <c r="B179" s="72"/>
    </row>
    <row r="180" spans="1:2" s="23" customFormat="1">
      <c r="A180" s="98"/>
      <c r="B180" s="72"/>
    </row>
    <row r="181" spans="1:2" s="23" customFormat="1">
      <c r="A181" s="98"/>
      <c r="B181" s="72"/>
    </row>
    <row r="182" spans="1:2" s="23" customFormat="1">
      <c r="A182" s="98"/>
      <c r="B182" s="72"/>
    </row>
    <row r="183" spans="1:2" s="23" customFormat="1">
      <c r="A183" s="98"/>
      <c r="B183" s="72"/>
    </row>
    <row r="184" spans="1:2" s="23" customFormat="1">
      <c r="A184" s="98"/>
      <c r="B184" s="72"/>
    </row>
    <row r="185" spans="1:2" s="23" customFormat="1">
      <c r="A185" s="98"/>
      <c r="B185" s="72"/>
    </row>
    <row r="186" spans="1:2" s="23" customFormat="1">
      <c r="A186" s="98"/>
      <c r="B186" s="72"/>
    </row>
    <row r="187" spans="1:2" s="23" customFormat="1">
      <c r="A187" s="98"/>
      <c r="B187" s="72"/>
    </row>
    <row r="188" spans="1:2" s="23" customFormat="1">
      <c r="A188" s="98"/>
      <c r="B188" s="72"/>
    </row>
    <row r="189" spans="1:2" s="23" customFormat="1">
      <c r="A189" s="98"/>
      <c r="B189" s="72"/>
    </row>
    <row r="190" spans="1:2" s="23" customFormat="1">
      <c r="A190" s="98"/>
      <c r="B190" s="72"/>
    </row>
    <row r="191" spans="1:2" s="23" customFormat="1">
      <c r="A191" s="98"/>
      <c r="B191" s="72"/>
    </row>
    <row r="192" spans="1:2" s="23" customFormat="1">
      <c r="A192" s="98"/>
      <c r="B192" s="72"/>
    </row>
    <row r="193" spans="1:2" s="23" customFormat="1">
      <c r="A193" s="98"/>
      <c r="B193" s="72"/>
    </row>
    <row r="194" spans="1:2" s="23" customFormat="1">
      <c r="A194" s="98"/>
      <c r="B194" s="72"/>
    </row>
    <row r="195" spans="1:2" s="23" customFormat="1">
      <c r="A195" s="98"/>
      <c r="B195" s="72"/>
    </row>
    <row r="196" spans="1:2" s="23" customFormat="1">
      <c r="A196" s="98"/>
      <c r="B196" s="72"/>
    </row>
    <row r="197" spans="1:2" s="23" customFormat="1">
      <c r="A197" s="98"/>
      <c r="B197" s="72"/>
    </row>
    <row r="198" spans="1:2" s="23" customFormat="1">
      <c r="A198" s="98"/>
      <c r="B198" s="72"/>
    </row>
    <row r="199" spans="1:2" s="23" customFormat="1">
      <c r="A199" s="98"/>
      <c r="B199" s="72"/>
    </row>
    <row r="200" spans="1:2" s="23" customFormat="1">
      <c r="A200" s="98"/>
      <c r="B200" s="72"/>
    </row>
    <row r="201" spans="1:2" s="23" customFormat="1">
      <c r="A201" s="98"/>
      <c r="B201" s="72"/>
    </row>
    <row r="202" spans="1:2" s="23" customFormat="1">
      <c r="A202" s="98"/>
      <c r="B202" s="72"/>
    </row>
    <row r="203" spans="1:2" s="23" customFormat="1">
      <c r="A203" s="98"/>
      <c r="B203" s="72"/>
    </row>
    <row r="204" spans="1:2" s="23" customFormat="1">
      <c r="A204" s="98"/>
      <c r="B204" s="72"/>
    </row>
    <row r="205" spans="1:2" s="23" customFormat="1">
      <c r="A205" s="98"/>
      <c r="B205" s="72"/>
    </row>
    <row r="206" spans="1:2" s="23" customFormat="1">
      <c r="A206" s="98"/>
      <c r="B206" s="72"/>
    </row>
    <row r="207" spans="1:2" s="23" customFormat="1">
      <c r="A207" s="98"/>
      <c r="B207" s="49"/>
    </row>
    <row r="208" spans="1:2" s="23" customFormat="1">
      <c r="A208" s="98"/>
      <c r="B208" s="49"/>
    </row>
    <row r="209" spans="1:2" s="23" customFormat="1">
      <c r="A209" s="98"/>
      <c r="B209" s="49"/>
    </row>
    <row r="210" spans="1:2" s="23" customFormat="1">
      <c r="A210" s="98"/>
      <c r="B210" s="49"/>
    </row>
    <row r="211" spans="1:2" s="23" customFormat="1">
      <c r="A211" s="98"/>
      <c r="B211" s="49"/>
    </row>
    <row r="212" spans="1:2" s="23" customFormat="1">
      <c r="A212" s="98"/>
      <c r="B212" s="49"/>
    </row>
    <row r="213" spans="1:2" s="23" customFormat="1">
      <c r="A213" s="98"/>
      <c r="B213" s="49"/>
    </row>
    <row r="214" spans="1:2" s="23" customFormat="1">
      <c r="A214" s="98"/>
      <c r="B214" s="49"/>
    </row>
    <row r="215" spans="1:2" s="23" customFormat="1">
      <c r="A215" s="98"/>
      <c r="B215" s="49"/>
    </row>
    <row r="216" spans="1:2" s="23" customFormat="1">
      <c r="A216" s="98"/>
      <c r="B216" s="49"/>
    </row>
    <row r="217" spans="1:2" s="23" customFormat="1">
      <c r="A217" s="98"/>
      <c r="B217" s="49"/>
    </row>
    <row r="218" spans="1:2" s="23" customFormat="1">
      <c r="A218" s="98"/>
      <c r="B218" s="49"/>
    </row>
    <row r="219" spans="1:2" s="23" customFormat="1">
      <c r="A219" s="98"/>
      <c r="B219" s="49"/>
    </row>
    <row r="220" spans="1:2" s="23" customFormat="1">
      <c r="A220" s="98"/>
      <c r="B220" s="49"/>
    </row>
    <row r="221" spans="1:2" s="23" customFormat="1">
      <c r="A221" s="98"/>
      <c r="B221" s="49"/>
    </row>
    <row r="222" spans="1:2" s="23" customFormat="1">
      <c r="A222" s="98"/>
      <c r="B222" s="49"/>
    </row>
  </sheetData>
  <customSheetViews>
    <customSheetView guid="{E5D15670-0233-4D9D-A154-CA1391A80B4D}" showGridLines="0">
      <selection activeCell="I3" sqref="I3"/>
      <pageMargins left="0.7" right="0.7" top="0.78740157499999996" bottom="0.78740157499999996" header="0.3" footer="0.3"/>
      <pageSetup paperSize="9" orientation="portrait" r:id="rId1"/>
    </customSheetView>
    <customSheetView guid="{A263B47D-151A-4397-A8E3-5E1B88CF8D7F}" showGridLines="0" topLeftCell="A85">
      <selection activeCell="A100" sqref="A100"/>
      <pageMargins left="0.7" right="0.7" top="0.78740157499999996" bottom="0.78740157499999996" header="0.3" footer="0.3"/>
      <pageSetup paperSize="9" orientation="portrait" r:id="rId2"/>
    </customSheetView>
  </customSheetViews>
  <pageMargins left="0.7" right="0.7" top="0.78740157499999996" bottom="0.78740157499999996"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816F21B93199D545B43C7AC99CE6056C" ma:contentTypeVersion="0" ma:contentTypeDescription="Repräsentiert ein Finma Projekt Dokument" ma:contentTypeScope="" ma:versionID="7b91ea543e81d42cbf912a97f8f8f544">
  <xsd:schema xmlns:xsd="http://www.w3.org/2001/XMLSchema" xmlns:xs="http://www.w3.org/2001/XMLSchema" xmlns:p="http://schemas.microsoft.com/office/2006/metadata/properties" xmlns:ns2="765236d3-c82f-4152-ad0c-df7bccf02425" xmlns:ns3="F51BAA92-8CF6-4CCF-852B-169E4ACFF650" xmlns:ns4="http://schemas.microsoft.com/sharepoint/v3/fields" targetNamespace="http://schemas.microsoft.com/office/2006/metadata/properties" ma:root="true" ma:fieldsID="6ab2d8da6206390aaccc9b712168d9cd" ns2:_="" ns3:_="" ns4:_="">
    <xsd:import namespace="765236d3-c82f-4152-ad0c-df7bccf02425"/>
    <xsd:import namespace="F51BAA92-8CF6-4CCF-852B-169E4ACFF650"/>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5236d3-c82f-4152-ad0c-df7bccf02425"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51BAA92-8CF6-4CCF-852B-169E4ACFF650"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Projectname xmlns="F51BAA92-8CF6-4CCF-852B-169E4ACFF650">Geschäftsbericht 2020 (2055)</Projectname>
    <_dlc_DocId xmlns="765236d3-c82f-4152-ad0c-df7bccf02425">X42FJYC42ANK-316845870-555</_dlc_DocId>
    <_dlc_DocIdUrl xmlns="765236d3-c82f-4152-ad0c-df7bccf02425">
      <Url>https://dok.finma.ch/sites/2055-PR/_layouts/15/DocIdRedir.aspx?ID=X42FJYC42ANK-316845870-555</Url>
      <Description>X42FJYC42ANK-316845870-555</Description>
    </_dlc_DocIdUrl>
    <ProjectNr xmlns="F51BAA92-8CF6-4CCF-852B-169E4ACFF650">2055</ProjectNr>
    <FinalDocument xmlns="F51BAA92-8CF6-4CCF-852B-169E4ACFF650" xsi:nil="true"/>
    <DocumentDate xmlns="F51BAA92-8CF6-4CCF-852B-169E4ACFF650">2019-12-12T15:54:24+00:00</DocumentDat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20B0FA5-1F63-4692-84C4-EC3825A885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5236d3-c82f-4152-ad0c-df7bccf02425"/>
    <ds:schemaRef ds:uri="F51BAA92-8CF6-4CCF-852B-169E4ACFF65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46C1F8-3284-4BEF-9038-BBAC549C1C5A}">
  <ds:schemaRefs>
    <ds:schemaRef ds:uri="http://purl.org/dc/terms/"/>
    <ds:schemaRef ds:uri="http://schemas.openxmlformats.org/package/2006/metadata/core-properties"/>
    <ds:schemaRef ds:uri="http://purl.org/dc/dcmitype/"/>
    <ds:schemaRef ds:uri="http://schemas.microsoft.com/office/2006/documentManagement/types"/>
    <ds:schemaRef ds:uri="F51BAA92-8CF6-4CCF-852B-169E4ACFF650"/>
    <ds:schemaRef ds:uri="http://purl.org/dc/elements/1.1/"/>
    <ds:schemaRef ds:uri="765236d3-c82f-4152-ad0c-df7bccf02425"/>
    <ds:schemaRef ds:uri="http://schemas.microsoft.com/office/infopath/2007/PartnerControls"/>
    <ds:schemaRef ds:uri="http://schemas.microsoft.com/sharepoint/v3/field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3F845F0-8EFF-48E4-A316-D2D4D8E8040C}">
  <ds:schemaRefs>
    <ds:schemaRef ds:uri="http://schemas.microsoft.com/sharepoint/v3/contenttype/forms"/>
  </ds:schemaRefs>
</ds:datastoreItem>
</file>

<file path=customXml/itemProps4.xml><?xml version="1.0" encoding="utf-8"?>
<ds:datastoreItem xmlns:ds="http://schemas.openxmlformats.org/officeDocument/2006/customXml" ds:itemID="{DBD89D6E-459C-459E-9F16-56572F2231C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Sup. fin. mkt. participants</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Reinwand Monika</dc:creator>
  <cp:lastModifiedBy>Reinwand Monika</cp:lastModifiedBy>
  <dcterms:created xsi:type="dcterms:W3CDTF">2019-12-06T10:00:13Z</dcterms:created>
  <dcterms:modified xsi:type="dcterms:W3CDTF">2021-03-23T10:27:12Z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0x0101002232FB31B5D2429FADE8EE170F84E94A00816F21B93199D545B43C7AC99CE6056C</vt:lpwstr>
  </property>
  <property fmtid="{D5CDD505-2E9C-101B-9397-08002B2CF9AE}" pid="3" name="OSP">
    <vt:i4>3</vt:i4>
  </property>
  <property fmtid="{D5CDD505-2E9C-101B-9397-08002B2CF9AE}" pid="4" name="_dlc_DocIdItemGuid">
    <vt:lpwstr>17a4ef89-b71a-4a91-a37b-7d60b3292845</vt:lpwstr>
  </property>
</Properties>
</file>