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46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'Tabelle1'!$A:$J,'Tabelle1'!$1:$12</definedName>
  </definedNames>
  <calcPr fullCalcOnLoad="1"/>
</workbook>
</file>

<file path=xl/sharedStrings.xml><?xml version="1.0" encoding="utf-8"?>
<sst xmlns="http://schemas.openxmlformats.org/spreadsheetml/2006/main" count="138" uniqueCount="72">
  <si>
    <t xml:space="preserve">                                                 </t>
  </si>
  <si>
    <t xml:space="preserve">                                       </t>
  </si>
  <si>
    <t>AIG Life Insurance</t>
  </si>
  <si>
    <t>Allianz Suisse Leben</t>
  </si>
  <si>
    <t>Ärzteversicherung</t>
  </si>
  <si>
    <t>AXA Vie</t>
  </si>
  <si>
    <t>Basler Leben</t>
  </si>
  <si>
    <t>Forces Vives</t>
  </si>
  <si>
    <t>Generali Personenvers.</t>
  </si>
  <si>
    <t>Groupe Mutuel Vie</t>
  </si>
  <si>
    <t>Patria Leben</t>
  </si>
  <si>
    <t>Pax</t>
  </si>
  <si>
    <t>Phenix Vie</t>
  </si>
  <si>
    <t>Rentenanstalt (Holding: Swiss Life)</t>
  </si>
  <si>
    <t>Schweizerische National Leben</t>
  </si>
  <si>
    <t>SEV Versicherungen</t>
  </si>
  <si>
    <t>Skandia Leben</t>
  </si>
  <si>
    <t>UBS Life</t>
  </si>
  <si>
    <t>Vaudoise Vie</t>
  </si>
  <si>
    <t>Winterthur Leben</t>
  </si>
  <si>
    <t>Zürich Leben</t>
  </si>
  <si>
    <t xml:space="preserve"> </t>
  </si>
  <si>
    <t>Império</t>
  </si>
  <si>
    <t>Cardif Vie</t>
  </si>
  <si>
    <t>In 1'000 CHF</t>
  </si>
  <si>
    <t>Zenith Vie</t>
  </si>
  <si>
    <t>-</t>
  </si>
  <si>
    <t>Convia 1</t>
  </si>
  <si>
    <t>Année</t>
  </si>
  <si>
    <t>Institutions</t>
  </si>
  <si>
    <t>d'assurance (IA)</t>
  </si>
  <si>
    <t>Débit du fonds</t>
  </si>
  <si>
    <t>au 31 déc.</t>
  </si>
  <si>
    <t>Valeur des</t>
  </si>
  <si>
    <t>sûretés fournies</t>
  </si>
  <si>
    <t>février / mars</t>
  </si>
  <si>
    <t>de l'année</t>
  </si>
  <si>
    <t>suivante</t>
  </si>
  <si>
    <t>Numéraire,</t>
  </si>
  <si>
    <t>Emprunts,</t>
  </si>
  <si>
    <t>Emprunts con-</t>
  </si>
  <si>
    <t>vertibles</t>
  </si>
  <si>
    <t>Autres</t>
  </si>
  <si>
    <t>reconnaissances</t>
  </si>
  <si>
    <t>de dettes</t>
  </si>
  <si>
    <t>Titres de gage</t>
  </si>
  <si>
    <t>Immeubles</t>
  </si>
  <si>
    <t>et sociétés</t>
  </si>
  <si>
    <t>immobilières</t>
  </si>
  <si>
    <t>Actions, autres</t>
  </si>
  <si>
    <t>papiers-valeurs de</t>
  </si>
  <si>
    <t>participation,</t>
  </si>
  <si>
    <t>placements collectifs</t>
  </si>
  <si>
    <t>Emprunts convertibles</t>
  </si>
  <si>
    <t xml:space="preserve"> avec caractère d'actions</t>
  </si>
  <si>
    <t>Créances</t>
  </si>
  <si>
    <t>à l'encontre</t>
  </si>
  <si>
    <t>des réassureurs</t>
  </si>
  <si>
    <t>Placements</t>
  </si>
  <si>
    <t>alternatifs,</t>
  </si>
  <si>
    <t>produits</t>
  </si>
  <si>
    <t>structurés,</t>
  </si>
  <si>
    <t>dérivés</t>
  </si>
  <si>
    <t>Suisses</t>
  </si>
  <si>
    <t>Françaises</t>
  </si>
  <si>
    <t>Mobiliar Leben (ex Providentia)</t>
  </si>
  <si>
    <t>En 2006, Financial Assurances Vie n'avait pas d'affaires et donc pas l'obligation de créer une fortune liée</t>
  </si>
  <si>
    <t>Remarque: Avant 2006 les placements alternatifs, les produits structurés et les fonds de placement provenant de l'assurance vie liée à des participations, étaient comptabilisés dans la colonne "actions"</t>
  </si>
  <si>
    <t>1 La sous-couverture est due à un malentendu provenant de la lettre-circulaire pour les créances à l'encontre des réassureurs.</t>
  </si>
  <si>
    <t>Après intervention, la sous-couverture a été éliminée immédiament</t>
  </si>
  <si>
    <t>Lombard International doit constituer la fortune liée au Luxembourg.</t>
  </si>
  <si>
    <t>Fortune liée des institutions d'assurance vie 
(y compris les succursales)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</si>
</sst>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vertical="center"/>
    </xf>
    <xf numFmtId="0" fontId="3" fillId="0" borderId="0" xfId="15" applyNumberFormat="1" applyFont="1" applyAlignment="1">
      <alignment horizontal="right"/>
    </xf>
    <xf numFmtId="1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 quotePrefix="1">
      <alignment horizontal="right"/>
      <protection locked="0"/>
    </xf>
    <xf numFmtId="3" fontId="3" fillId="0" borderId="0" xfId="0" applyNumberFormat="1" applyFont="1" applyFill="1" applyBorder="1" applyAlignment="1" applyProtection="1" quotePrefix="1">
      <alignment horizontal="right"/>
      <protection/>
    </xf>
    <xf numFmtId="3" fontId="3" fillId="0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Border="1" applyAlignment="1">
      <alignment vertical="center"/>
    </xf>
    <xf numFmtId="166" fontId="3" fillId="0" borderId="0" xfId="0" applyNumberFormat="1" applyFont="1" applyFill="1" applyBorder="1" applyAlignment="1" applyProtection="1" quotePrefix="1">
      <alignment horizontal="right"/>
      <protection locked="0"/>
    </xf>
    <xf numFmtId="1" fontId="7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Alignment="1">
      <alignment/>
    </xf>
    <xf numFmtId="1" fontId="3" fillId="0" borderId="0" xfId="0" applyNumberFormat="1" applyFont="1" applyAlignment="1" quotePrefix="1">
      <alignment/>
    </xf>
    <xf numFmtId="3" fontId="3" fillId="0" borderId="0" xfId="15" applyNumberFormat="1" applyFont="1" applyAlignment="1">
      <alignment horizontal="right"/>
    </xf>
    <xf numFmtId="165" fontId="2" fillId="0" borderId="0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00"/>
      </font>
      <fill>
        <patternFill>
          <bgColor rgb="FFFFCC99"/>
        </patternFill>
      </fill>
      <border>
        <left style="thin">
          <color rgb="FFFFFFFF"/>
        </left>
        <right style="thin">
          <color rgb="FFFFFFFF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533400</xdr:colOff>
      <xdr:row>1</xdr:row>
      <xdr:rowOff>57150</xdr:rowOff>
    </xdr:to>
    <xdr:sp>
      <xdr:nvSpPr>
        <xdr:cNvPr id="1" name="Line 2"/>
        <xdr:cNvSpPr>
          <a:spLocks/>
        </xdr:cNvSpPr>
      </xdr:nvSpPr>
      <xdr:spPr>
        <a:xfrm flipV="1">
          <a:off x="0" y="800100"/>
          <a:ext cx="7505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8</xdr:col>
      <xdr:colOff>0</xdr:colOff>
      <xdr:row>10</xdr:row>
      <xdr:rowOff>57150</xdr:rowOff>
    </xdr:to>
    <xdr:sp>
      <xdr:nvSpPr>
        <xdr:cNvPr id="2" name="Line 7"/>
        <xdr:cNvSpPr>
          <a:spLocks/>
        </xdr:cNvSpPr>
      </xdr:nvSpPr>
      <xdr:spPr>
        <a:xfrm flipV="1">
          <a:off x="0" y="2085975"/>
          <a:ext cx="6429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9</xdr:col>
      <xdr:colOff>533400</xdr:colOff>
      <xdr:row>10</xdr:row>
      <xdr:rowOff>57150</xdr:rowOff>
    </xdr:to>
    <xdr:sp>
      <xdr:nvSpPr>
        <xdr:cNvPr id="3" name="Line 8"/>
        <xdr:cNvSpPr>
          <a:spLocks/>
        </xdr:cNvSpPr>
      </xdr:nvSpPr>
      <xdr:spPr>
        <a:xfrm flipV="1">
          <a:off x="0" y="2085975"/>
          <a:ext cx="7505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="120" zoomScaleNormal="120" workbookViewId="0" topLeftCell="A1">
      <selection activeCell="A1" sqref="A1:J1"/>
    </sheetView>
  </sheetViews>
  <sheetFormatPr defaultColWidth="11.421875" defaultRowHeight="12.75"/>
  <cols>
    <col min="1" max="1" width="21.421875" style="44" customWidth="1"/>
    <col min="2" max="2" width="8.8515625" style="45" customWidth="1"/>
    <col min="3" max="3" width="9.7109375" style="45" customWidth="1"/>
    <col min="4" max="4" width="9.7109375" style="1" bestFit="1" customWidth="1"/>
    <col min="5" max="5" width="11.140625" style="45" bestFit="1" customWidth="1"/>
    <col min="6" max="6" width="11.28125" style="45" customWidth="1"/>
    <col min="7" max="7" width="8.57421875" style="45" bestFit="1" customWidth="1"/>
    <col min="8" max="8" width="15.7109375" style="45" bestFit="1" customWidth="1"/>
    <col min="9" max="9" width="8.140625" style="1" bestFit="1" customWidth="1"/>
    <col min="10" max="10" width="10.57421875" style="1" bestFit="1" customWidth="1"/>
    <col min="11" max="16384" width="11.421875" style="1" customWidth="1"/>
  </cols>
  <sheetData>
    <row r="1" spans="1:10" ht="58.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</row>
    <row r="2" spans="2:11" s="3" customFormat="1" ht="11.25" customHeight="1">
      <c r="B2" s="4"/>
      <c r="C2" s="4"/>
      <c r="E2" s="4"/>
      <c r="F2" s="4"/>
      <c r="G2" s="4"/>
      <c r="H2" s="4"/>
      <c r="K2" s="1"/>
    </row>
    <row r="3" spans="1:11" s="3" customFormat="1" ht="11.25" customHeight="1">
      <c r="A3" s="5" t="s">
        <v>28</v>
      </c>
      <c r="B3" s="6" t="s">
        <v>31</v>
      </c>
      <c r="C3" s="7" t="s">
        <v>33</v>
      </c>
      <c r="D3" s="7" t="s">
        <v>38</v>
      </c>
      <c r="E3" s="7" t="s">
        <v>42</v>
      </c>
      <c r="F3" s="7" t="s">
        <v>45</v>
      </c>
      <c r="G3" s="7" t="s">
        <v>46</v>
      </c>
      <c r="H3" s="7" t="s">
        <v>49</v>
      </c>
      <c r="I3" s="8" t="s">
        <v>58</v>
      </c>
      <c r="J3" s="8" t="s">
        <v>55</v>
      </c>
      <c r="K3" s="1"/>
    </row>
    <row r="4" spans="1:11" s="3" customFormat="1" ht="11.25" customHeight="1">
      <c r="A4" s="5" t="s">
        <v>29</v>
      </c>
      <c r="B4" s="6" t="s">
        <v>32</v>
      </c>
      <c r="C4" s="7" t="s">
        <v>34</v>
      </c>
      <c r="D4" s="7" t="s">
        <v>39</v>
      </c>
      <c r="E4" s="7" t="s">
        <v>43</v>
      </c>
      <c r="F4" s="7"/>
      <c r="G4" s="7" t="s">
        <v>47</v>
      </c>
      <c r="H4" s="7" t="s">
        <v>50</v>
      </c>
      <c r="I4" s="7" t="s">
        <v>59</v>
      </c>
      <c r="J4" s="8" t="s">
        <v>56</v>
      </c>
      <c r="K4" s="1"/>
    </row>
    <row r="5" spans="1:11" s="3" customFormat="1" ht="11.25" customHeight="1">
      <c r="A5" s="5" t="s">
        <v>30</v>
      </c>
      <c r="B5" s="9" t="s">
        <v>0</v>
      </c>
      <c r="C5" s="7" t="s">
        <v>35</v>
      </c>
      <c r="D5" s="7" t="s">
        <v>40</v>
      </c>
      <c r="E5" s="7" t="s">
        <v>44</v>
      </c>
      <c r="F5" s="7"/>
      <c r="G5" s="7" t="s">
        <v>48</v>
      </c>
      <c r="H5" s="7" t="s">
        <v>51</v>
      </c>
      <c r="I5" s="7" t="s">
        <v>60</v>
      </c>
      <c r="J5" s="7" t="s">
        <v>57</v>
      </c>
      <c r="K5" s="1"/>
    </row>
    <row r="6" spans="1:11" s="3" customFormat="1" ht="11.25" customHeight="1">
      <c r="A6" s="10"/>
      <c r="B6" s="9"/>
      <c r="C6" s="7" t="s">
        <v>36</v>
      </c>
      <c r="D6" s="7" t="s">
        <v>41</v>
      </c>
      <c r="E6" s="7" t="s">
        <v>21</v>
      </c>
      <c r="F6" s="11"/>
      <c r="G6" s="12"/>
      <c r="H6" s="7" t="s">
        <v>52</v>
      </c>
      <c r="I6" s="7" t="s">
        <v>61</v>
      </c>
      <c r="J6" s="11"/>
      <c r="K6" s="1"/>
    </row>
    <row r="7" spans="1:11" s="3" customFormat="1" ht="11.25" customHeight="1">
      <c r="A7" s="13"/>
      <c r="B7" s="9"/>
      <c r="C7" s="7" t="s">
        <v>37</v>
      </c>
      <c r="D7" s="7"/>
      <c r="E7" s="12"/>
      <c r="F7" s="12" t="s">
        <v>1</v>
      </c>
      <c r="G7" s="12"/>
      <c r="H7" s="7" t="s">
        <v>53</v>
      </c>
      <c r="I7" s="7" t="s">
        <v>62</v>
      </c>
      <c r="J7" s="11"/>
      <c r="K7" s="1"/>
    </row>
    <row r="8" spans="1:11" s="3" customFormat="1" ht="11.25" customHeight="1">
      <c r="A8" s="13"/>
      <c r="B8" s="9"/>
      <c r="C8" s="12"/>
      <c r="D8" s="12"/>
      <c r="E8" s="12"/>
      <c r="F8" s="12"/>
      <c r="G8" s="12"/>
      <c r="H8" s="7" t="s">
        <v>54</v>
      </c>
      <c r="I8" s="7"/>
      <c r="J8" s="10"/>
      <c r="K8" s="1"/>
    </row>
    <row r="9" spans="1:11" s="3" customFormat="1" ht="11.25" customHeight="1">
      <c r="A9" s="10"/>
      <c r="B9" s="9"/>
      <c r="C9" s="12"/>
      <c r="D9" s="12"/>
      <c r="E9" s="12"/>
      <c r="F9" s="12"/>
      <c r="G9" s="11"/>
      <c r="H9" s="12"/>
      <c r="I9" s="10"/>
      <c r="J9" s="10"/>
      <c r="K9" s="1"/>
    </row>
    <row r="10" spans="1:11" s="3" customFormat="1" ht="11.25" customHeight="1">
      <c r="A10" s="10"/>
      <c r="B10" s="9"/>
      <c r="C10" s="12"/>
      <c r="D10" s="12"/>
      <c r="E10" s="12"/>
      <c r="F10" s="12"/>
      <c r="G10" s="11"/>
      <c r="H10" s="12"/>
      <c r="I10" s="10"/>
      <c r="J10" s="10"/>
      <c r="K10" s="1"/>
    </row>
    <row r="11" spans="1:11" s="3" customFormat="1" ht="11.25" customHeight="1">
      <c r="A11" s="10" t="s">
        <v>21</v>
      </c>
      <c r="B11" s="9"/>
      <c r="C11" s="12"/>
      <c r="D11" s="12"/>
      <c r="E11" s="12"/>
      <c r="F11" s="12"/>
      <c r="G11" s="12"/>
      <c r="H11" s="12"/>
      <c r="I11" s="12"/>
      <c r="J11" s="12"/>
      <c r="K11" s="1"/>
    </row>
    <row r="12" spans="1:11" s="3" customFormat="1" ht="11.25" customHeight="1">
      <c r="A12" s="14"/>
      <c r="B12" s="9"/>
      <c r="C12" s="12"/>
      <c r="D12" s="15"/>
      <c r="E12" s="16" t="s">
        <v>24</v>
      </c>
      <c r="F12" s="17"/>
      <c r="G12" s="12"/>
      <c r="H12" s="12"/>
      <c r="I12" s="12"/>
      <c r="J12" s="12"/>
      <c r="K12" s="1"/>
    </row>
    <row r="13" spans="1:11" s="3" customFormat="1" ht="11.25" customHeight="1">
      <c r="A13" s="10"/>
      <c r="B13" s="18"/>
      <c r="C13" s="19"/>
      <c r="D13" s="19"/>
      <c r="E13" s="19"/>
      <c r="F13" s="19"/>
      <c r="G13" s="19"/>
      <c r="H13" s="19"/>
      <c r="I13" s="19"/>
      <c r="J13" s="19"/>
      <c r="K13" s="1"/>
    </row>
    <row r="14" spans="1:10" ht="11.25" customHeight="1">
      <c r="A14" s="14">
        <v>1996</v>
      </c>
      <c r="B14" s="20">
        <v>142899515</v>
      </c>
      <c r="C14" s="20">
        <v>156522734</v>
      </c>
      <c r="D14" s="20">
        <f>56239738+14888923</f>
        <v>71128661</v>
      </c>
      <c r="E14" s="20">
        <v>14545899</v>
      </c>
      <c r="F14" s="20">
        <v>22235262</v>
      </c>
      <c r="G14" s="20">
        <v>20296850</v>
      </c>
      <c r="H14" s="20">
        <f>19156155+9159907</f>
        <v>28316062</v>
      </c>
      <c r="I14" s="21" t="s">
        <v>26</v>
      </c>
      <c r="J14" s="21" t="s">
        <v>26</v>
      </c>
    </row>
    <row r="15" spans="1:10" ht="11.25" customHeight="1">
      <c r="A15" s="14">
        <v>1997</v>
      </c>
      <c r="B15" s="20">
        <v>161463206</v>
      </c>
      <c r="C15" s="20">
        <v>181691146.9</v>
      </c>
      <c r="D15" s="20">
        <f>62728236.2+19837680.7</f>
        <v>82565916.9</v>
      </c>
      <c r="E15" s="20">
        <v>15642588</v>
      </c>
      <c r="F15" s="20">
        <v>23265654.8</v>
      </c>
      <c r="G15" s="20">
        <v>20756725.1</v>
      </c>
      <c r="H15" s="20">
        <f>27387565.5+12072696.6</f>
        <v>39460262.1</v>
      </c>
      <c r="I15" s="21" t="s">
        <v>26</v>
      </c>
      <c r="J15" s="21" t="s">
        <v>26</v>
      </c>
    </row>
    <row r="16" spans="1:10" ht="11.25" customHeight="1">
      <c r="A16" s="14">
        <v>1998</v>
      </c>
      <c r="B16" s="20">
        <v>182792953.658</v>
      </c>
      <c r="C16" s="20">
        <v>200300260.949</v>
      </c>
      <c r="D16" s="20">
        <f>71265246.14+21715495.593</f>
        <v>92980741.733</v>
      </c>
      <c r="E16" s="20">
        <v>15986771.94</v>
      </c>
      <c r="F16" s="20">
        <v>22809792.514000002</v>
      </c>
      <c r="G16" s="20">
        <v>21222362.031999998</v>
      </c>
      <c r="H16" s="20">
        <f>30122392.25+17178200.48</f>
        <v>47300592.730000004</v>
      </c>
      <c r="I16" s="21" t="s">
        <v>26</v>
      </c>
      <c r="J16" s="21" t="s">
        <v>26</v>
      </c>
    </row>
    <row r="17" spans="1:10" ht="11.25" customHeight="1">
      <c r="A17" s="14">
        <v>1999</v>
      </c>
      <c r="B17" s="20">
        <v>195360456.96535</v>
      </c>
      <c r="C17" s="20">
        <v>211482867.187</v>
      </c>
      <c r="D17" s="20">
        <f>73386075.155+23948648.499</f>
        <v>97334723.654</v>
      </c>
      <c r="E17" s="20">
        <v>14927486.875</v>
      </c>
      <c r="F17" s="20">
        <v>22216280.231000002</v>
      </c>
      <c r="G17" s="20">
        <v>21479883.832</v>
      </c>
      <c r="H17" s="20">
        <f>32415550.425+23108942.17</f>
        <v>55524492.595</v>
      </c>
      <c r="I17" s="21" t="s">
        <v>26</v>
      </c>
      <c r="J17" s="21" t="s">
        <v>26</v>
      </c>
    </row>
    <row r="18" spans="1:10" ht="11.25" customHeight="1">
      <c r="A18" s="14">
        <v>2000</v>
      </c>
      <c r="B18" s="20">
        <v>209023698</v>
      </c>
      <c r="C18" s="20">
        <v>218520401</v>
      </c>
      <c r="D18" s="20">
        <f>77347050+18109367</f>
        <v>95456417</v>
      </c>
      <c r="E18" s="20">
        <v>15707332</v>
      </c>
      <c r="F18" s="20">
        <v>22600753</v>
      </c>
      <c r="G18" s="20">
        <v>21899165</v>
      </c>
      <c r="H18" s="20">
        <f>35822510+27034224</f>
        <v>62856734</v>
      </c>
      <c r="I18" s="21" t="s">
        <v>26</v>
      </c>
      <c r="J18" s="21" t="s">
        <v>26</v>
      </c>
    </row>
    <row r="19" spans="1:10" ht="11.25" customHeight="1">
      <c r="A19" s="14">
        <v>2001</v>
      </c>
      <c r="B19" s="20">
        <v>215365347</v>
      </c>
      <c r="C19" s="20">
        <v>221897411.9</v>
      </c>
      <c r="D19" s="20">
        <f>80051935.7+28685023.1</f>
        <v>108736958.80000001</v>
      </c>
      <c r="E19" s="20">
        <v>14476352</v>
      </c>
      <c r="F19" s="20">
        <v>22088111.2</v>
      </c>
      <c r="G19" s="20">
        <v>24086064.1</v>
      </c>
      <c r="H19" s="20">
        <f>27028717.3+25481208.5</f>
        <v>52509925.8</v>
      </c>
      <c r="I19" s="21" t="s">
        <v>26</v>
      </c>
      <c r="J19" s="21" t="s">
        <v>26</v>
      </c>
    </row>
    <row r="20" spans="1:10" ht="11.25" customHeight="1">
      <c r="A20" s="22">
        <v>2002</v>
      </c>
      <c r="B20" s="23">
        <v>218375827</v>
      </c>
      <c r="C20" s="23">
        <v>225190899</v>
      </c>
      <c r="D20" s="23">
        <f>102516896+30798732</f>
        <v>133315628</v>
      </c>
      <c r="E20" s="23">
        <v>16133011</v>
      </c>
      <c r="F20" s="23">
        <v>21518994</v>
      </c>
      <c r="G20" s="23">
        <v>27824948</v>
      </c>
      <c r="H20" s="23">
        <f>12430524+13967794</f>
        <v>26398318</v>
      </c>
      <c r="I20" s="21" t="s">
        <v>26</v>
      </c>
      <c r="J20" s="21" t="s">
        <v>26</v>
      </c>
    </row>
    <row r="21" spans="1:10" ht="11.25" customHeight="1">
      <c r="A21" s="22">
        <v>2003</v>
      </c>
      <c r="B21" s="23">
        <v>221032666</v>
      </c>
      <c r="C21" s="23">
        <v>228859555</v>
      </c>
      <c r="D21" s="23">
        <f>98857995+34670783</f>
        <v>133528778</v>
      </c>
      <c r="E21" s="23">
        <v>15399131</v>
      </c>
      <c r="F21" s="23">
        <v>21859331</v>
      </c>
      <c r="G21" s="23">
        <v>27723136</v>
      </c>
      <c r="H21" s="23">
        <f>12162273+18186906</f>
        <v>30349179</v>
      </c>
      <c r="I21" s="21" t="s">
        <v>26</v>
      </c>
      <c r="J21" s="21" t="s">
        <v>26</v>
      </c>
    </row>
    <row r="22" spans="1:10" ht="11.25" customHeight="1">
      <c r="A22" s="22">
        <v>2004</v>
      </c>
      <c r="B22" s="23">
        <v>222841712</v>
      </c>
      <c r="C22" s="24">
        <v>230047899</v>
      </c>
      <c r="D22" s="23">
        <f>97725614+34618913</f>
        <v>132344527</v>
      </c>
      <c r="E22" s="23">
        <v>14902601</v>
      </c>
      <c r="F22" s="23">
        <v>21321617</v>
      </c>
      <c r="G22" s="23">
        <v>28834818</v>
      </c>
      <c r="H22" s="23">
        <f>11893534+20750802</f>
        <v>32644336</v>
      </c>
      <c r="I22" s="21" t="s">
        <v>26</v>
      </c>
      <c r="J22" s="21" t="s">
        <v>26</v>
      </c>
    </row>
    <row r="23" spans="1:10" ht="11.25" customHeight="1">
      <c r="A23" s="22">
        <v>2005</v>
      </c>
      <c r="B23" s="23">
        <v>226706477</v>
      </c>
      <c r="C23" s="23">
        <v>237707877</v>
      </c>
      <c r="D23" s="23">
        <f>86944270+35045655</f>
        <v>121989925</v>
      </c>
      <c r="E23" s="23">
        <v>14202470</v>
      </c>
      <c r="F23" s="23">
        <v>20873130</v>
      </c>
      <c r="G23" s="23">
        <v>29876551</v>
      </c>
      <c r="H23" s="23">
        <f>26538511+24227290</f>
        <v>50765801</v>
      </c>
      <c r="I23" s="21" t="s">
        <v>26</v>
      </c>
      <c r="J23" s="21" t="s">
        <v>26</v>
      </c>
    </row>
    <row r="24" spans="1:10" ht="11.25" customHeight="1">
      <c r="A24" s="22">
        <v>2006</v>
      </c>
      <c r="B24" s="23">
        <f aca="true" t="shared" si="0" ref="B24:J24">SUM(B$28:B$61)</f>
        <v>228360913.7857534</v>
      </c>
      <c r="C24" s="23">
        <f t="shared" si="0"/>
        <v>240000526.42829838</v>
      </c>
      <c r="D24" s="23">
        <f t="shared" si="0"/>
        <v>129807245.77875687</v>
      </c>
      <c r="E24" s="23">
        <f t="shared" si="0"/>
        <v>13673540.28416</v>
      </c>
      <c r="F24" s="23">
        <f t="shared" si="0"/>
        <v>19998497.17033</v>
      </c>
      <c r="G24" s="23">
        <f t="shared" si="0"/>
        <v>29429244.276823524</v>
      </c>
      <c r="H24" s="25">
        <f t="shared" si="0"/>
        <v>18099820.976277806</v>
      </c>
      <c r="I24" s="23">
        <f t="shared" si="0"/>
        <v>11888755.279164698</v>
      </c>
      <c r="J24" s="23">
        <f t="shared" si="0"/>
        <v>17103422.661537252</v>
      </c>
    </row>
    <row r="25" spans="1:10" ht="11.25" customHeight="1">
      <c r="A25" s="22"/>
      <c r="B25" s="23"/>
      <c r="C25" s="23"/>
      <c r="D25" s="23"/>
      <c r="E25" s="23"/>
      <c r="F25" s="23"/>
      <c r="G25" s="23"/>
      <c r="H25" s="25"/>
      <c r="I25" s="23"/>
      <c r="J25" s="23"/>
    </row>
    <row r="26" spans="1:10" ht="11.25" customHeight="1">
      <c r="A26" s="22"/>
      <c r="B26" s="23"/>
      <c r="C26" s="24"/>
      <c r="D26" s="23"/>
      <c r="E26" s="23"/>
      <c r="F26" s="23"/>
      <c r="G26" s="23"/>
      <c r="H26" s="23"/>
      <c r="I26" s="23"/>
      <c r="J26" s="23"/>
    </row>
    <row r="27" spans="1:10" ht="11.25" customHeight="1">
      <c r="A27" s="26" t="s">
        <v>63</v>
      </c>
      <c r="B27" s="27"/>
      <c r="C27" s="28"/>
      <c r="D27" s="27"/>
      <c r="E27" s="27"/>
      <c r="F27" s="27"/>
      <c r="G27" s="27"/>
      <c r="H27" s="27"/>
      <c r="I27" s="27"/>
      <c r="J27" s="27"/>
    </row>
    <row r="28" spans="1:10" ht="11.25" customHeight="1">
      <c r="A28" s="29" t="s">
        <v>2</v>
      </c>
      <c r="B28" s="30">
        <v>332798.9883531</v>
      </c>
      <c r="C28" s="31">
        <v>350302.30570576905</v>
      </c>
      <c r="D28" s="30">
        <v>282961.42968629993</v>
      </c>
      <c r="E28" s="21" t="s">
        <v>26</v>
      </c>
      <c r="F28" s="21">
        <v>2059.25</v>
      </c>
      <c r="G28" s="21">
        <v>54871.689029083966</v>
      </c>
      <c r="H28" s="21" t="s">
        <v>26</v>
      </c>
      <c r="I28" s="21" t="s">
        <v>26</v>
      </c>
      <c r="J28" s="21">
        <v>10409.936990385178</v>
      </c>
    </row>
    <row r="29" spans="1:10" ht="11.25" customHeight="1">
      <c r="A29" s="29" t="s">
        <v>3</v>
      </c>
      <c r="B29" s="30">
        <v>12074322.06</v>
      </c>
      <c r="C29" s="31">
        <v>13056878.457</v>
      </c>
      <c r="D29" s="30">
        <v>5206856.19176</v>
      </c>
      <c r="E29" s="30">
        <v>2261200</v>
      </c>
      <c r="F29" s="21">
        <v>1274661.8690499996</v>
      </c>
      <c r="G29" s="21">
        <v>1579482</v>
      </c>
      <c r="H29" s="32">
        <v>1828365.0011344778</v>
      </c>
      <c r="I29" s="21" t="s">
        <v>26</v>
      </c>
      <c r="J29" s="21">
        <v>906313.395</v>
      </c>
    </row>
    <row r="30" spans="1:10" ht="11.25" customHeight="1">
      <c r="A30" s="29" t="s">
        <v>4</v>
      </c>
      <c r="B30" s="30">
        <v>1025618.941</v>
      </c>
      <c r="C30" s="31">
        <v>1049834.569</v>
      </c>
      <c r="D30" s="30">
        <v>553139.93</v>
      </c>
      <c r="E30" s="21" t="s">
        <v>26</v>
      </c>
      <c r="F30" s="21">
        <v>112023.133</v>
      </c>
      <c r="G30" s="21">
        <v>172854.993</v>
      </c>
      <c r="H30" s="32">
        <v>206653.02</v>
      </c>
      <c r="I30" s="21">
        <v>5163.493</v>
      </c>
      <c r="J30" s="21" t="s">
        <v>26</v>
      </c>
    </row>
    <row r="31" spans="1:10" ht="11.25" customHeight="1">
      <c r="A31" s="29" t="s">
        <v>5</v>
      </c>
      <c r="B31" s="30">
        <v>987318.5279300001</v>
      </c>
      <c r="C31" s="31">
        <v>1032644.7601469718</v>
      </c>
      <c r="D31" s="30">
        <v>776255.8930752665</v>
      </c>
      <c r="E31" s="21" t="s">
        <v>26</v>
      </c>
      <c r="F31" s="21">
        <v>3287.69992</v>
      </c>
      <c r="G31" s="21">
        <v>20089.444444444445</v>
      </c>
      <c r="H31" s="32">
        <v>161345.2746</v>
      </c>
      <c r="I31" s="21">
        <v>26760.02573726083</v>
      </c>
      <c r="J31" s="21">
        <v>44906.42237</v>
      </c>
    </row>
    <row r="32" spans="1:10" ht="11.25" customHeight="1">
      <c r="A32" s="29"/>
      <c r="B32" s="30"/>
      <c r="C32" s="31"/>
      <c r="D32" s="33"/>
      <c r="E32" s="33"/>
      <c r="F32" s="34"/>
      <c r="G32" s="30"/>
      <c r="H32" s="30"/>
      <c r="I32" s="30"/>
      <c r="J32" s="30"/>
    </row>
    <row r="33" spans="1:10" ht="11.25" customHeight="1">
      <c r="A33" s="29" t="s">
        <v>6</v>
      </c>
      <c r="B33" s="30">
        <v>22474292.679</v>
      </c>
      <c r="C33" s="31">
        <v>23771498.661</v>
      </c>
      <c r="D33" s="21">
        <v>11873209.546</v>
      </c>
      <c r="E33" s="34">
        <v>713428</v>
      </c>
      <c r="F33" s="21">
        <v>3102120.857</v>
      </c>
      <c r="G33" s="21">
        <v>3376057.9</v>
      </c>
      <c r="H33" s="32">
        <v>2404820.782</v>
      </c>
      <c r="I33" s="34">
        <v>1829539.307</v>
      </c>
      <c r="J33" s="21">
        <v>472322.271</v>
      </c>
    </row>
    <row r="34" spans="1:10" ht="11.25" customHeight="1">
      <c r="A34" s="29" t="s">
        <v>27</v>
      </c>
      <c r="B34" s="30">
        <v>14283.891</v>
      </c>
      <c r="C34" s="31">
        <v>11826.302</v>
      </c>
      <c r="D34" s="30">
        <v>8517.876</v>
      </c>
      <c r="E34" s="21" t="s">
        <v>26</v>
      </c>
      <c r="F34" s="21" t="s">
        <v>26</v>
      </c>
      <c r="G34" s="21" t="s">
        <v>26</v>
      </c>
      <c r="H34" s="32">
        <v>1148.664</v>
      </c>
      <c r="I34" s="21" t="s">
        <v>26</v>
      </c>
      <c r="J34" s="21">
        <v>2159.762</v>
      </c>
    </row>
    <row r="35" spans="1:10" ht="11.25" customHeight="1">
      <c r="A35" s="29" t="s">
        <v>7</v>
      </c>
      <c r="B35" s="30">
        <v>309298.69763</v>
      </c>
      <c r="C35" s="31">
        <v>313728.324</v>
      </c>
      <c r="D35" s="30">
        <v>150808.32837000003</v>
      </c>
      <c r="E35" s="30">
        <v>52026.98685</v>
      </c>
      <c r="F35" s="21" t="s">
        <v>26</v>
      </c>
      <c r="G35" s="21" t="s">
        <v>26</v>
      </c>
      <c r="H35" s="32">
        <v>114.121</v>
      </c>
      <c r="I35" s="21" t="s">
        <v>26</v>
      </c>
      <c r="J35" s="21">
        <v>110778.887</v>
      </c>
    </row>
    <row r="36" spans="1:10" ht="11.25" customHeight="1">
      <c r="A36" s="35" t="s">
        <v>8</v>
      </c>
      <c r="B36" s="30">
        <v>7674253.574</v>
      </c>
      <c r="C36" s="31">
        <v>7770729.83957</v>
      </c>
      <c r="D36" s="30">
        <v>1893366.36732</v>
      </c>
      <c r="E36" s="30">
        <v>116000</v>
      </c>
      <c r="F36" s="21">
        <v>652555.37205</v>
      </c>
      <c r="G36" s="21">
        <v>795672.6</v>
      </c>
      <c r="H36" s="32">
        <v>345390.84262</v>
      </c>
      <c r="I36" s="30">
        <v>-527.8</v>
      </c>
      <c r="J36" s="21">
        <v>3968272.4575799997</v>
      </c>
    </row>
    <row r="37" spans="1:10" ht="11.25" customHeight="1">
      <c r="A37" s="35"/>
      <c r="B37" s="30"/>
      <c r="C37" s="31"/>
      <c r="D37" s="30"/>
      <c r="E37" s="30"/>
      <c r="F37" s="30"/>
      <c r="G37" s="30"/>
      <c r="H37" s="30"/>
      <c r="I37" s="30"/>
      <c r="J37" s="30"/>
    </row>
    <row r="38" spans="1:10" ht="11.25" customHeight="1">
      <c r="A38" s="29" t="s">
        <v>9</v>
      </c>
      <c r="B38" s="30">
        <v>120806.76849880001</v>
      </c>
      <c r="C38" s="31">
        <v>132624.68607</v>
      </c>
      <c r="D38" s="30">
        <v>77695.48512</v>
      </c>
      <c r="E38" s="21" t="s">
        <v>26</v>
      </c>
      <c r="F38" s="21" t="s">
        <v>26</v>
      </c>
      <c r="G38" s="21" t="s">
        <v>26</v>
      </c>
      <c r="H38" s="32">
        <v>16004.9606</v>
      </c>
      <c r="I38" s="30">
        <v>1945.23</v>
      </c>
      <c r="J38" s="21">
        <v>36979.01039</v>
      </c>
    </row>
    <row r="39" spans="1:10" ht="11.25" customHeight="1">
      <c r="A39" s="29" t="s">
        <v>10</v>
      </c>
      <c r="B39" s="30">
        <v>17835039.877</v>
      </c>
      <c r="C39" s="31">
        <v>18735906.475</v>
      </c>
      <c r="D39" s="30">
        <v>9679411.458629997</v>
      </c>
      <c r="E39" s="30">
        <v>531040.25</v>
      </c>
      <c r="F39" s="21">
        <v>2860919.184</v>
      </c>
      <c r="G39" s="21">
        <v>2901583.7277699998</v>
      </c>
      <c r="H39" s="32">
        <v>1512829.106</v>
      </c>
      <c r="I39" s="30">
        <v>460759.00531235506</v>
      </c>
      <c r="J39" s="21">
        <v>789363.743</v>
      </c>
    </row>
    <row r="40" spans="1:10" ht="11.25" customHeight="1">
      <c r="A40" s="29" t="s">
        <v>11</v>
      </c>
      <c r="B40" s="30">
        <v>5999953.894</v>
      </c>
      <c r="C40" s="31">
        <v>6288645.76</v>
      </c>
      <c r="D40" s="30">
        <v>3198406.673</v>
      </c>
      <c r="E40" s="30">
        <v>472685</v>
      </c>
      <c r="F40" s="21">
        <v>194712.262</v>
      </c>
      <c r="G40" s="21">
        <v>938362</v>
      </c>
      <c r="H40" s="32">
        <v>373808.138</v>
      </c>
      <c r="I40" s="30">
        <v>10000</v>
      </c>
      <c r="J40" s="21">
        <v>1100671.687</v>
      </c>
    </row>
    <row r="41" spans="1:10" ht="11.25" customHeight="1">
      <c r="A41" s="35" t="s">
        <v>12</v>
      </c>
      <c r="B41" s="30">
        <v>292142.52717413</v>
      </c>
      <c r="C41" s="31">
        <v>297859.1303798953</v>
      </c>
      <c r="D41" s="30">
        <v>248390.78210331756</v>
      </c>
      <c r="E41" s="21" t="s">
        <v>26</v>
      </c>
      <c r="F41" s="21">
        <v>1513.2014</v>
      </c>
      <c r="G41" s="21">
        <v>31840.1</v>
      </c>
      <c r="H41" s="32">
        <v>11347.724874646183</v>
      </c>
      <c r="I41" s="21" t="s">
        <v>26</v>
      </c>
      <c r="J41" s="21">
        <v>4767.322001931535</v>
      </c>
    </row>
    <row r="42" spans="1:10" ht="11.25" customHeight="1">
      <c r="A42" s="29"/>
      <c r="B42" s="30"/>
      <c r="C42" s="31"/>
      <c r="D42" s="30"/>
      <c r="E42" s="30"/>
      <c r="F42" s="30"/>
      <c r="G42" s="30"/>
      <c r="H42" s="30"/>
      <c r="I42" s="30"/>
      <c r="J42" s="30"/>
    </row>
    <row r="43" spans="1:10" ht="11.25" customHeight="1">
      <c r="A43" s="29" t="s">
        <v>65</v>
      </c>
      <c r="B43" s="30">
        <v>5086281.519</v>
      </c>
      <c r="C43" s="31">
        <v>5973719.093</v>
      </c>
      <c r="D43" s="30">
        <v>3065365.53444</v>
      </c>
      <c r="E43" s="30">
        <v>109000</v>
      </c>
      <c r="F43" s="21">
        <v>43964.891</v>
      </c>
      <c r="G43" s="21">
        <v>168159</v>
      </c>
      <c r="H43" s="32">
        <v>397408.72825</v>
      </c>
      <c r="I43" s="30">
        <v>384086.00454</v>
      </c>
      <c r="J43" s="21">
        <v>1805734.935</v>
      </c>
    </row>
    <row r="44" spans="1:10" ht="11.25" customHeight="1">
      <c r="A44" s="29" t="s">
        <v>13</v>
      </c>
      <c r="B44" s="30">
        <v>68278702.194</v>
      </c>
      <c r="C44" s="31">
        <v>71047698.65738018</v>
      </c>
      <c r="D44" s="30">
        <v>42239095.85333001</v>
      </c>
      <c r="E44" s="30">
        <v>4048433.1509000002</v>
      </c>
      <c r="F44" s="21">
        <v>4850698.41134</v>
      </c>
      <c r="G44" s="21">
        <v>9447575.305</v>
      </c>
      <c r="H44" s="32">
        <v>4421315.617120001</v>
      </c>
      <c r="I44" s="30">
        <v>4766782.830485082</v>
      </c>
      <c r="J44" s="21">
        <v>1273797.4891700002</v>
      </c>
    </row>
    <row r="45" spans="1:10" ht="11.25" customHeight="1">
      <c r="A45" s="29" t="s">
        <v>14</v>
      </c>
      <c r="B45" s="30">
        <v>3663040.0055061</v>
      </c>
      <c r="C45" s="31">
        <v>3740928.788316663</v>
      </c>
      <c r="D45" s="30">
        <v>2253962.6076666634</v>
      </c>
      <c r="E45" s="30">
        <v>2521.246</v>
      </c>
      <c r="F45" s="21">
        <v>312030.88365</v>
      </c>
      <c r="G45" s="21">
        <v>520528.031</v>
      </c>
      <c r="H45" s="32">
        <v>303525.668</v>
      </c>
      <c r="I45" s="30">
        <v>344949.506</v>
      </c>
      <c r="J45" s="21">
        <v>3410.846</v>
      </c>
    </row>
    <row r="46" spans="1:10" ht="11.25" customHeight="1">
      <c r="A46" s="29" t="s">
        <v>15</v>
      </c>
      <c r="B46" s="30">
        <v>218451.2695772</v>
      </c>
      <c r="C46" s="31">
        <v>259643.81804293103</v>
      </c>
      <c r="D46" s="30">
        <v>163910.52332425</v>
      </c>
      <c r="E46" s="21" t="s">
        <v>26</v>
      </c>
      <c r="F46" s="21">
        <v>34757.29175</v>
      </c>
      <c r="G46" s="21">
        <v>39060</v>
      </c>
      <c r="H46" s="32">
        <v>21563.486968681</v>
      </c>
      <c r="I46" s="30">
        <v>352.516</v>
      </c>
      <c r="J46" s="21" t="s">
        <v>26</v>
      </c>
    </row>
    <row r="47" spans="1:10" ht="11.25" customHeight="1">
      <c r="A47" s="29"/>
      <c r="B47" s="30"/>
      <c r="C47" s="31"/>
      <c r="D47" s="30"/>
      <c r="E47" s="30"/>
      <c r="F47" s="30"/>
      <c r="G47" s="30"/>
      <c r="H47" s="30"/>
      <c r="I47" s="30"/>
      <c r="J47" s="30"/>
    </row>
    <row r="48" spans="1:10" ht="11.25" customHeight="1">
      <c r="A48" s="29" t="s">
        <v>16</v>
      </c>
      <c r="B48" s="30">
        <v>1449792.209</v>
      </c>
      <c r="C48" s="31">
        <v>1452662.6943560017</v>
      </c>
      <c r="D48" s="30">
        <v>28436.861661066567</v>
      </c>
      <c r="E48" s="21" t="s">
        <v>26</v>
      </c>
      <c r="F48" s="21" t="s">
        <v>26</v>
      </c>
      <c r="G48" s="21" t="s">
        <v>26</v>
      </c>
      <c r="H48" s="21" t="s">
        <v>26</v>
      </c>
      <c r="I48" s="21" t="s">
        <v>26</v>
      </c>
      <c r="J48" s="21">
        <v>1424225.8326949351</v>
      </c>
    </row>
    <row r="49" spans="1:10" ht="11.25" customHeight="1">
      <c r="A49" s="29" t="s">
        <v>17</v>
      </c>
      <c r="B49" s="30">
        <v>2551810.619</v>
      </c>
      <c r="C49" s="31">
        <v>2573013.92</v>
      </c>
      <c r="D49" s="21" t="s">
        <v>26</v>
      </c>
      <c r="E49" s="21" t="s">
        <v>26</v>
      </c>
      <c r="F49" s="21" t="s">
        <v>26</v>
      </c>
      <c r="G49" s="21" t="s">
        <v>26</v>
      </c>
      <c r="H49" s="21" t="s">
        <v>26</v>
      </c>
      <c r="I49" s="30">
        <v>67464.906</v>
      </c>
      <c r="J49" s="21">
        <v>2505549.014</v>
      </c>
    </row>
    <row r="50" spans="1:10" ht="11.25" customHeight="1">
      <c r="A50" s="29" t="s">
        <v>18</v>
      </c>
      <c r="B50" s="30">
        <v>2694051.267</v>
      </c>
      <c r="C50" s="31">
        <v>2887831.228</v>
      </c>
      <c r="D50" s="30">
        <v>1650560.957</v>
      </c>
      <c r="E50" s="30">
        <v>587653.793</v>
      </c>
      <c r="F50" s="21">
        <v>71066.879</v>
      </c>
      <c r="G50" s="21">
        <v>355740</v>
      </c>
      <c r="H50" s="32">
        <v>20460.331</v>
      </c>
      <c r="I50" s="30">
        <v>86131.822</v>
      </c>
      <c r="J50" s="21">
        <v>116217.446</v>
      </c>
    </row>
    <row r="51" spans="1:10" ht="11.25" customHeight="1">
      <c r="A51" s="29" t="s">
        <v>19</v>
      </c>
      <c r="B51" s="30">
        <v>53742647.229</v>
      </c>
      <c r="C51" s="31">
        <v>56196042.41274001</v>
      </c>
      <c r="D51" s="30">
        <v>33690896.23199</v>
      </c>
      <c r="E51" s="30">
        <v>4215612.85741</v>
      </c>
      <c r="F51" s="30">
        <v>3203561.63547</v>
      </c>
      <c r="G51" s="30">
        <v>6447767.49358</v>
      </c>
      <c r="H51" s="32">
        <v>3229966.5224699997</v>
      </c>
      <c r="I51" s="30">
        <v>3528333.6596899997</v>
      </c>
      <c r="J51" s="21">
        <v>1879904.0123400001</v>
      </c>
    </row>
    <row r="52" spans="1:10" ht="11.25" customHeight="1">
      <c r="A52" s="29"/>
      <c r="B52" s="30"/>
      <c r="C52" s="31"/>
      <c r="D52" s="30"/>
      <c r="E52" s="36"/>
      <c r="F52" s="36"/>
      <c r="G52" s="36"/>
      <c r="H52" s="30"/>
      <c r="I52" s="36"/>
      <c r="J52" s="30"/>
    </row>
    <row r="53" spans="1:10" ht="11.25" customHeight="1">
      <c r="A53" s="29" t="s">
        <v>25</v>
      </c>
      <c r="B53" s="30">
        <v>582251.268</v>
      </c>
      <c r="C53" s="31">
        <v>591335.32964</v>
      </c>
      <c r="D53" s="30">
        <v>390830.38733000006</v>
      </c>
      <c r="E53" s="21" t="s">
        <v>26</v>
      </c>
      <c r="F53" s="21">
        <v>13187.733699999999</v>
      </c>
      <c r="G53" s="21">
        <v>7030</v>
      </c>
      <c r="H53" s="32">
        <v>97598.71994</v>
      </c>
      <c r="I53" s="21" t="s">
        <v>26</v>
      </c>
      <c r="J53" s="21">
        <v>82688.489</v>
      </c>
    </row>
    <row r="54" spans="1:10" ht="11.25" customHeight="1">
      <c r="A54" s="29" t="s">
        <v>20</v>
      </c>
      <c r="B54" s="30">
        <v>20939104.2</v>
      </c>
      <c r="C54" s="31">
        <v>22448330.933</v>
      </c>
      <c r="D54" s="30">
        <v>12360843.384</v>
      </c>
      <c r="E54" s="30">
        <v>563939</v>
      </c>
      <c r="F54" s="30">
        <v>3265376.616</v>
      </c>
      <c r="G54" s="30">
        <v>2572569.993</v>
      </c>
      <c r="H54" s="32">
        <v>2744217.079</v>
      </c>
      <c r="I54" s="30">
        <v>376435.155</v>
      </c>
      <c r="J54" s="21">
        <v>564949.703</v>
      </c>
    </row>
    <row r="55" spans="1:10" ht="11.25" customHeight="1">
      <c r="A55" s="29"/>
      <c r="B55" s="37"/>
      <c r="C55" s="38" t="s">
        <v>21</v>
      </c>
      <c r="D55" s="21"/>
      <c r="E55" s="21"/>
      <c r="F55" s="21"/>
      <c r="G55" s="21"/>
      <c r="H55" s="21"/>
      <c r="I55" s="21"/>
      <c r="J55" s="30"/>
    </row>
    <row r="56" spans="1:10" ht="11.25" customHeight="1">
      <c r="A56" s="39" t="s">
        <v>64</v>
      </c>
      <c r="B56" s="37"/>
      <c r="C56" s="38" t="s">
        <v>21</v>
      </c>
      <c r="D56" s="21"/>
      <c r="E56" s="21"/>
      <c r="F56" s="21"/>
      <c r="G56" s="21"/>
      <c r="H56" s="21"/>
      <c r="I56" s="21"/>
      <c r="J56" s="30"/>
    </row>
    <row r="57" spans="1:10" ht="11.25" customHeight="1">
      <c r="A57" s="29" t="s">
        <v>23</v>
      </c>
      <c r="B57" s="30">
        <v>1882.76108409197</v>
      </c>
      <c r="C57" s="31">
        <v>1981.33695</v>
      </c>
      <c r="D57" s="30">
        <v>1981.33695</v>
      </c>
      <c r="E57" s="21" t="s">
        <v>26</v>
      </c>
      <c r="F57" s="21" t="s">
        <v>26</v>
      </c>
      <c r="G57" s="21" t="s">
        <v>26</v>
      </c>
      <c r="H57" s="21" t="s">
        <v>26</v>
      </c>
      <c r="I57" s="21" t="s">
        <v>26</v>
      </c>
      <c r="J57" s="21" t="s">
        <v>26</v>
      </c>
    </row>
    <row r="58" spans="1:10" ht="11.25" customHeight="1">
      <c r="A58" s="29" t="s">
        <v>22</v>
      </c>
      <c r="B58" s="30">
        <v>12768.819</v>
      </c>
      <c r="C58" s="31">
        <v>14858.947</v>
      </c>
      <c r="D58" s="30">
        <v>12342.14</v>
      </c>
      <c r="E58" s="21" t="s">
        <v>26</v>
      </c>
      <c r="F58" s="21" t="s">
        <v>26</v>
      </c>
      <c r="G58" s="21" t="s">
        <v>26</v>
      </c>
      <c r="H58" s="32">
        <v>1937.1887</v>
      </c>
      <c r="I58" s="21">
        <v>579.6184000000001</v>
      </c>
      <c r="J58" s="21" t="s">
        <v>26</v>
      </c>
    </row>
    <row r="59" spans="1:10" ht="11.25" customHeight="1">
      <c r="A59" s="29"/>
      <c r="B59" s="37"/>
      <c r="C59" s="38" t="s">
        <v>21</v>
      </c>
      <c r="D59" s="21"/>
      <c r="E59" s="21"/>
      <c r="F59" s="21"/>
      <c r="G59" s="21"/>
      <c r="H59" s="21"/>
      <c r="I59" s="21"/>
      <c r="J59" s="21"/>
    </row>
    <row r="60" spans="1:10" ht="11.25" customHeight="1">
      <c r="A60" s="29" t="s">
        <v>67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1.2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1.25" customHeight="1">
      <c r="A62" s="29" t="s">
        <v>68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1.25" customHeight="1">
      <c r="A63" s="29" t="s">
        <v>69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1.2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1.25" customHeight="1">
      <c r="A65" s="29" t="s">
        <v>66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1.25" customHeight="1">
      <c r="A66" s="29" t="s">
        <v>70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1.2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1.25" customHeight="1">
      <c r="A68" s="10"/>
      <c r="B68" s="18"/>
      <c r="C68" s="19"/>
      <c r="D68" s="19"/>
      <c r="E68" s="19"/>
      <c r="F68" s="19"/>
      <c r="G68" s="19"/>
      <c r="H68" s="19"/>
      <c r="I68" s="19"/>
      <c r="J68" s="19"/>
    </row>
    <row r="69" spans="1:10" ht="11.25" customHeight="1">
      <c r="A69" s="3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1.25" customHeight="1">
      <c r="A70" s="11"/>
      <c r="B70" s="43"/>
      <c r="C70" s="43"/>
      <c r="D70" s="43"/>
      <c r="E70" s="42"/>
      <c r="F70" s="42"/>
      <c r="G70" s="42"/>
      <c r="H70" s="42"/>
      <c r="I70" s="42"/>
      <c r="J70" s="42"/>
    </row>
    <row r="71" spans="1:10" ht="11.25" customHeight="1">
      <c r="A71" s="43"/>
      <c r="B71" s="43"/>
      <c r="C71" s="43"/>
      <c r="D71" s="43"/>
      <c r="E71" s="42"/>
      <c r="F71" s="42"/>
      <c r="G71" s="42"/>
      <c r="H71" s="42"/>
      <c r="I71" s="42"/>
      <c r="J71" s="42"/>
    </row>
    <row r="72" spans="1:10" ht="11.25" customHeight="1">
      <c r="A72" s="11"/>
      <c r="B72" s="43"/>
      <c r="C72" s="43"/>
      <c r="D72" s="43"/>
      <c r="E72" s="42"/>
      <c r="F72" s="42"/>
      <c r="G72" s="42"/>
      <c r="H72" s="42"/>
      <c r="I72" s="42"/>
      <c r="J72" s="42"/>
    </row>
    <row r="73" spans="1:10" ht="11.25" customHeight="1">
      <c r="A73" s="11"/>
      <c r="B73" s="43"/>
      <c r="C73" s="43"/>
      <c r="D73" s="43"/>
      <c r="E73" s="42"/>
      <c r="F73" s="42"/>
      <c r="G73" s="42"/>
      <c r="H73" s="42"/>
      <c r="I73" s="42"/>
      <c r="J73" s="42"/>
    </row>
    <row r="74" spans="1:10" ht="11.25" customHeight="1">
      <c r="A74" s="11"/>
      <c r="B74" s="43"/>
      <c r="C74" s="43"/>
      <c r="D74" s="43"/>
      <c r="E74" s="42"/>
      <c r="F74" s="42"/>
      <c r="G74" s="42"/>
      <c r="H74" s="42"/>
      <c r="I74" s="42"/>
      <c r="J74" s="42"/>
    </row>
    <row r="75" spans="1:10" ht="11.25" customHeight="1">
      <c r="A75" s="11"/>
      <c r="B75" s="43"/>
      <c r="C75" s="43"/>
      <c r="D75" s="43"/>
      <c r="E75" s="42"/>
      <c r="F75" s="42"/>
      <c r="G75" s="42"/>
      <c r="H75" s="42"/>
      <c r="I75" s="42"/>
      <c r="J75" s="42"/>
    </row>
    <row r="76" spans="1:10" ht="11.25" customHeight="1">
      <c r="A76" s="11"/>
      <c r="B76" s="43"/>
      <c r="C76" s="43"/>
      <c r="D76" s="43"/>
      <c r="E76" s="42"/>
      <c r="F76" s="42"/>
      <c r="G76" s="42"/>
      <c r="H76" s="42"/>
      <c r="I76" s="42"/>
      <c r="J76" s="42"/>
    </row>
    <row r="77" spans="1:10" ht="11.25" customHeight="1">
      <c r="A77" s="3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1.25" customHeight="1">
      <c r="A78" s="3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1.25" customHeight="1">
      <c r="A79" s="3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1.25" customHeight="1">
      <c r="A80" s="3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1.25" customHeight="1">
      <c r="A81" s="3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1.25" customHeight="1">
      <c r="A82" s="3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1.25" customHeight="1">
      <c r="A83" s="3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1.25" customHeight="1">
      <c r="A84" s="3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1.25" customHeight="1">
      <c r="A85" s="3"/>
      <c r="B85" s="42"/>
      <c r="C85" s="42"/>
      <c r="D85" s="42"/>
      <c r="E85" s="42"/>
      <c r="F85" s="42"/>
      <c r="G85" s="42"/>
      <c r="H85" s="42"/>
      <c r="I85" s="42"/>
      <c r="J85" s="42"/>
    </row>
    <row r="86" spans="2:10" ht="11.25" customHeight="1">
      <c r="B86" s="42"/>
      <c r="C86" s="42"/>
      <c r="D86" s="42"/>
      <c r="E86" s="42"/>
      <c r="F86" s="42"/>
      <c r="G86" s="42"/>
      <c r="H86" s="42"/>
      <c r="I86" s="42"/>
      <c r="J86" s="42"/>
    </row>
    <row r="87" spans="2:10" ht="11.25" customHeight="1">
      <c r="B87" s="42"/>
      <c r="C87" s="42"/>
      <c r="D87" s="42"/>
      <c r="E87" s="42"/>
      <c r="F87" s="42"/>
      <c r="G87" s="42"/>
      <c r="H87" s="42"/>
      <c r="I87" s="42"/>
      <c r="J87" s="42"/>
    </row>
    <row r="88" spans="2:10" ht="11.25" customHeight="1">
      <c r="B88" s="42"/>
      <c r="C88" s="42"/>
      <c r="D88" s="42"/>
      <c r="E88" s="42"/>
      <c r="F88" s="42"/>
      <c r="G88" s="42"/>
      <c r="H88" s="42"/>
      <c r="I88" s="42"/>
      <c r="J88" s="42"/>
    </row>
    <row r="89" spans="2:10" ht="11.25" customHeight="1">
      <c r="B89" s="42"/>
      <c r="C89" s="42"/>
      <c r="D89" s="42"/>
      <c r="E89" s="42"/>
      <c r="F89" s="42"/>
      <c r="G89" s="42"/>
      <c r="H89" s="42"/>
      <c r="I89" s="42"/>
      <c r="J89" s="42"/>
    </row>
    <row r="90" spans="2:10" ht="11.25" customHeight="1">
      <c r="B90" s="42"/>
      <c r="C90" s="42"/>
      <c r="D90" s="42"/>
      <c r="E90" s="42"/>
      <c r="F90" s="42"/>
      <c r="G90" s="42"/>
      <c r="H90" s="42"/>
      <c r="I90" s="42"/>
      <c r="J90" s="42"/>
    </row>
    <row r="91" spans="2:10" ht="11.25" customHeight="1">
      <c r="B91" s="42"/>
      <c r="C91" s="42"/>
      <c r="D91" s="42"/>
      <c r="E91" s="42"/>
      <c r="F91" s="42"/>
      <c r="G91" s="42"/>
      <c r="H91" s="42"/>
      <c r="I91" s="42"/>
      <c r="J91" s="42"/>
    </row>
    <row r="92" spans="2:10" ht="11.25" customHeight="1">
      <c r="B92" s="42"/>
      <c r="C92" s="42"/>
      <c r="D92" s="42"/>
      <c r="E92" s="42"/>
      <c r="F92" s="42"/>
      <c r="G92" s="42"/>
      <c r="H92" s="42"/>
      <c r="I92" s="42"/>
      <c r="J92" s="42"/>
    </row>
    <row r="93" spans="2:10" ht="11.25" customHeight="1">
      <c r="B93" s="42"/>
      <c r="C93" s="42"/>
      <c r="D93" s="42"/>
      <c r="E93" s="42"/>
      <c r="F93" s="42"/>
      <c r="G93" s="42"/>
      <c r="H93" s="42"/>
      <c r="I93" s="42"/>
      <c r="J93" s="42"/>
    </row>
    <row r="94" spans="2:10" ht="11.25" customHeight="1">
      <c r="B94" s="42"/>
      <c r="C94" s="42"/>
      <c r="D94" s="42"/>
      <c r="E94" s="42"/>
      <c r="F94" s="42"/>
      <c r="G94" s="42"/>
      <c r="H94" s="42"/>
      <c r="I94" s="42"/>
      <c r="J94" s="42"/>
    </row>
    <row r="95" spans="2:10" ht="11.25" customHeight="1">
      <c r="B95" s="42"/>
      <c r="C95" s="42"/>
      <c r="D95" s="42"/>
      <c r="E95" s="42"/>
      <c r="F95" s="42"/>
      <c r="G95" s="42"/>
      <c r="H95" s="42"/>
      <c r="I95" s="42"/>
      <c r="J95" s="42"/>
    </row>
    <row r="96" spans="2:10" ht="11.25" customHeight="1">
      <c r="B96" s="42"/>
      <c r="C96" s="42"/>
      <c r="D96" s="42"/>
      <c r="E96" s="42"/>
      <c r="F96" s="42"/>
      <c r="G96" s="42"/>
      <c r="H96" s="42"/>
      <c r="I96" s="42"/>
      <c r="J96" s="42"/>
    </row>
    <row r="97" spans="2:10" ht="11.25" customHeight="1">
      <c r="B97" s="42"/>
      <c r="C97" s="42"/>
      <c r="D97" s="42"/>
      <c r="E97" s="42"/>
      <c r="F97" s="42"/>
      <c r="G97" s="42"/>
      <c r="H97" s="42"/>
      <c r="I97" s="42"/>
      <c r="J97" s="42"/>
    </row>
    <row r="98" spans="2:10" ht="11.25" customHeight="1">
      <c r="B98" s="42"/>
      <c r="C98" s="42"/>
      <c r="D98" s="42"/>
      <c r="E98" s="42"/>
      <c r="F98" s="42"/>
      <c r="G98" s="42"/>
      <c r="H98" s="42"/>
      <c r="I98" s="42"/>
      <c r="J98" s="42"/>
    </row>
    <row r="99" spans="2:10" ht="11.25" customHeight="1">
      <c r="B99" s="42"/>
      <c r="C99" s="42"/>
      <c r="D99" s="42"/>
      <c r="E99" s="42"/>
      <c r="F99" s="42"/>
      <c r="G99" s="42"/>
      <c r="H99" s="42"/>
      <c r="I99" s="42"/>
      <c r="J99" s="42"/>
    </row>
    <row r="100" spans="2:10" ht="11.25" customHeight="1"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2:10" ht="11.25" customHeight="1"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2:10" ht="11.25" customHeight="1"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2:10" ht="11.25" customHeight="1"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2:10" ht="11.25" customHeight="1"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2:10" ht="11.25" customHeight="1"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2:10" ht="11.25" customHeight="1"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2:10" ht="11.25" customHeight="1"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2:10" ht="11.25" customHeight="1"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2:10" ht="11.25" customHeight="1"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2:10" ht="11.25" customHeight="1"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2:10" ht="11.25" customHeight="1"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2:10" ht="11.25" customHeight="1"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2:10" ht="11.25" customHeight="1"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2:10" ht="11.25" customHeight="1"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2:10" ht="11.25" customHeight="1"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2:10" ht="11.25" customHeight="1"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2:10" ht="11.25" customHeight="1"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2:10" ht="11.25" customHeight="1"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2:10" ht="11.25" customHeight="1"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2:10" ht="11.25" customHeight="1"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2:10" ht="11.25" customHeight="1"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2:10" ht="11.25" customHeight="1"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2:10" ht="11.25" customHeight="1"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2:10" ht="11.25" customHeight="1"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2:10" ht="11.25" customHeight="1"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2:10" ht="11.25" customHeight="1"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2:10" ht="11.25" customHeight="1"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2:10" ht="11.25" customHeight="1"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2:10" ht="11.25" customHeight="1"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2:10" ht="11.25" customHeight="1"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2:10" ht="11.25" customHeight="1"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2:10" ht="11.25" customHeight="1"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2:10" ht="11.25" customHeight="1"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2:10" ht="11.25" customHeight="1"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2:10" ht="11.25" customHeight="1"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2:10" ht="11.25" customHeight="1"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2:10" ht="11.25" customHeight="1"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2:10" ht="11.25" customHeight="1"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2:10" ht="11.25" customHeight="1"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2:10" ht="11.25" customHeight="1"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2:10" ht="11.25" customHeight="1"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2:10" ht="11.25" customHeight="1"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2:10" ht="11.25" customHeight="1"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2:10" ht="11.25" customHeight="1"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2:10" ht="11.25" customHeight="1"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2:10" ht="11.25" customHeight="1"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2:10" ht="11.25" customHeight="1"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2:10" ht="11.25" customHeight="1"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2:10" ht="11.25" customHeight="1"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2:10" ht="11.25" customHeight="1"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2:10" ht="11.25" customHeight="1"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2:10" ht="11.25" customHeight="1"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2:10" ht="11.25" customHeight="1"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2:10" ht="11.25" customHeight="1"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2:10" ht="11.25" customHeight="1"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2:10" ht="11.25" customHeight="1"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2:10" ht="11.25" customHeight="1"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2:10" ht="11.25" customHeight="1"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2:10" ht="11.25" customHeight="1"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2:10" ht="11.25" customHeight="1"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2:10" ht="11.25" customHeight="1"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2:10" ht="11.25" customHeight="1"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2:10" ht="11.25" customHeight="1"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2:10" ht="11.25" customHeight="1"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2:10" ht="11.25" customHeight="1"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2:10" ht="11.25" customHeight="1"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2:10" ht="11.25" customHeight="1"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2:10" ht="11.25" customHeight="1"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2:10" ht="11.25" customHeight="1"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2:10" ht="11.25" customHeight="1"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2:10" ht="11.25" customHeight="1"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2:10" ht="11.25" customHeight="1"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2:10" ht="11.25" customHeight="1"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2:10" ht="11.25" customHeight="1"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2:10" ht="11.25" customHeight="1"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2:10" ht="11.25" customHeight="1"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2:10" ht="11.25" customHeight="1"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2:10" ht="11.25" customHeight="1"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2:10" ht="11.25" customHeight="1"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2:10" ht="11.25" customHeight="1"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2:10" ht="11.25" customHeight="1"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2:10" ht="11.25" customHeight="1"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2:10" ht="11.25" customHeight="1"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2:10" ht="11.25" customHeight="1"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2:10" ht="11.25" customHeight="1"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2:10" ht="11.25" customHeight="1"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2:10" ht="11.25" customHeight="1"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2:10" ht="11.25" customHeight="1"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2:10" ht="11.25" customHeight="1"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2:10" ht="11.25" customHeight="1"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2:10" ht="11.25" customHeight="1"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2:10" ht="11.25" customHeight="1"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2:10" ht="11.25" customHeight="1"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2:10" ht="11.25" customHeight="1"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2:10" ht="11.25" customHeight="1"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2:10" ht="11.25" customHeight="1"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2:10" ht="11.25" customHeight="1"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2:10" ht="11.25" customHeight="1"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2:10" ht="11.25" customHeight="1"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2:10" ht="11.25" customHeight="1"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2:10" ht="11.25" customHeight="1"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2:10" ht="11.25" customHeight="1">
      <c r="B202" s="42"/>
      <c r="C202" s="42"/>
      <c r="D202" s="42"/>
      <c r="E202" s="42"/>
      <c r="F202" s="42"/>
      <c r="G202" s="42"/>
      <c r="H202" s="42"/>
      <c r="I202" s="42"/>
      <c r="J202" s="42"/>
    </row>
    <row r="203" spans="2:10" ht="11.25" customHeight="1">
      <c r="B203" s="42"/>
      <c r="C203" s="42"/>
      <c r="D203" s="42"/>
      <c r="E203" s="42"/>
      <c r="F203" s="42"/>
      <c r="G203" s="42"/>
      <c r="H203" s="42"/>
      <c r="I203" s="42"/>
      <c r="J203" s="42"/>
    </row>
    <row r="204" spans="2:10" ht="11.25" customHeight="1">
      <c r="B204" s="42"/>
      <c r="C204" s="42"/>
      <c r="D204" s="42"/>
      <c r="E204" s="42"/>
      <c r="F204" s="42"/>
      <c r="G204" s="42"/>
      <c r="H204" s="42"/>
      <c r="I204" s="42"/>
      <c r="J204" s="42"/>
    </row>
    <row r="205" spans="2:10" ht="11.25" customHeight="1">
      <c r="B205" s="42"/>
      <c r="C205" s="42"/>
      <c r="D205" s="42"/>
      <c r="E205" s="42"/>
      <c r="F205" s="42"/>
      <c r="G205" s="42"/>
      <c r="H205" s="42"/>
      <c r="I205" s="42"/>
      <c r="J205" s="42"/>
    </row>
    <row r="206" spans="2:10" ht="11.25" customHeight="1"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2:10" ht="11.25" customHeight="1">
      <c r="B207" s="42"/>
      <c r="C207" s="42"/>
      <c r="D207" s="42"/>
      <c r="E207" s="42"/>
      <c r="F207" s="42"/>
      <c r="G207" s="42"/>
      <c r="H207" s="42"/>
      <c r="I207" s="42"/>
      <c r="J207" s="42"/>
    </row>
    <row r="208" spans="2:10" ht="11.25" customHeight="1"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2:10" ht="11.25" customHeight="1">
      <c r="B209" s="42"/>
      <c r="C209" s="42"/>
      <c r="D209" s="42"/>
      <c r="E209" s="42"/>
      <c r="F209" s="42"/>
      <c r="G209" s="42"/>
      <c r="H209" s="42"/>
      <c r="I209" s="42"/>
      <c r="J209" s="42"/>
    </row>
    <row r="210" spans="2:10" ht="11.25" customHeight="1"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2:10" ht="11.25" customHeight="1">
      <c r="B211" s="42"/>
      <c r="C211" s="42"/>
      <c r="D211" s="42"/>
      <c r="E211" s="42"/>
      <c r="F211" s="42"/>
      <c r="G211" s="42"/>
      <c r="H211" s="42"/>
      <c r="I211" s="42"/>
      <c r="J211" s="42"/>
    </row>
    <row r="212" spans="2:10" ht="11.25" customHeight="1"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2:10" ht="11.25" customHeight="1">
      <c r="B213" s="42"/>
      <c r="C213" s="42"/>
      <c r="D213" s="42"/>
      <c r="E213" s="42"/>
      <c r="F213" s="42"/>
      <c r="G213" s="42"/>
      <c r="H213" s="42"/>
      <c r="I213" s="42"/>
      <c r="J213" s="42"/>
    </row>
    <row r="214" spans="2:10" ht="11.25" customHeight="1"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2:10" ht="11.25" customHeight="1">
      <c r="B215" s="42"/>
      <c r="C215" s="42"/>
      <c r="D215" s="42"/>
      <c r="E215" s="42"/>
      <c r="F215" s="42"/>
      <c r="G215" s="42"/>
      <c r="H215" s="42"/>
      <c r="I215" s="42"/>
      <c r="J215" s="42"/>
    </row>
    <row r="216" spans="2:10" ht="11.25" customHeight="1">
      <c r="B216" s="42"/>
      <c r="C216" s="42"/>
      <c r="D216" s="42"/>
      <c r="E216" s="42"/>
      <c r="F216" s="42"/>
      <c r="G216" s="42"/>
      <c r="H216" s="42"/>
      <c r="I216" s="42"/>
      <c r="J216" s="42"/>
    </row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</sheetData>
  <mergeCells count="1">
    <mergeCell ref="A1:J1"/>
  </mergeCells>
  <conditionalFormatting sqref="I14:J23">
    <cfRule type="expression" priority="1" dxfId="0" stopIfTrue="1">
      <formula>IF(ISBLANK(I14),1,0)</formula>
    </cfRule>
  </conditionalFormatting>
  <printOptions horizontalCentered="1"/>
  <pageMargins left="0.3937007874015748" right="0.31496062992125984" top="0.984251968503937" bottom="0.7874015748031497" header="0.3937007874015748" footer="0.3937007874015748"/>
  <pageSetup horizontalDpi="600" verticalDpi="600" orientation="landscape" paperSize="9" r:id="rId2"/>
  <headerFooter alignWithMargins="0">
    <oddHeader>&amp;L&amp;8
Affaires suisses directes
Indications concernant les fonds de sûreté resp. le cautionnement
&amp;C&amp;"Arial,Fett"&amp;8Assurance sur la vie 2006
&amp;R&amp;8
AL15A</oddHeader>
    <oddFooter>&amp;C&amp;8
</oddFooter>
  </headerFooter>
  <rowBreaks count="2" manualBreakCount="2">
    <brk id="36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2007-09-21T07:49:51Z</cp:lastPrinted>
  <dcterms:created xsi:type="dcterms:W3CDTF">1998-06-30T12:23:00Z</dcterms:created>
  <dcterms:modified xsi:type="dcterms:W3CDTF">2007-09-21T08:13:01Z</dcterms:modified>
  <cp:category/>
  <cp:version/>
  <cp:contentType/>
  <cp:contentStatus/>
</cp:coreProperties>
</file>