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DE/"/>
    </mc:Choice>
  </mc:AlternateContent>
  <xr:revisionPtr revIDLastSave="0" documentId="13_ncr:1_{B98A1F9F-0A12-4AA6-8F95-E38D4DED36F4}" xr6:coauthVersionLast="46" xr6:coauthVersionMax="46" xr10:uidLastSave="{00000000-0000-0000-0000-000000000000}"/>
  <bookViews>
    <workbookView xWindow="-20595" yWindow="1365" windowWidth="15885" windowHeight="8475" xr2:uid="{00000000-000D-0000-FFFF-FFFF00000000}"/>
  </bookViews>
  <sheets>
    <sheet name="Unterstellte Finanzmarktteiln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6" i="1" l="1"/>
  <c r="I125" i="1"/>
  <c r="H125" i="1"/>
  <c r="G125" i="1"/>
  <c r="F125" i="1"/>
  <c r="E125" i="1"/>
  <c r="D125" i="1"/>
  <c r="C125" i="1"/>
  <c r="B125" i="1"/>
  <c r="B139" i="1" l="1"/>
  <c r="C139" i="1"/>
  <c r="I104" i="1" l="1"/>
  <c r="H104" i="1"/>
  <c r="G104" i="1"/>
  <c r="F104" i="1"/>
  <c r="E104" i="1"/>
  <c r="D104" i="1"/>
  <c r="C104" i="1"/>
  <c r="B104" i="1"/>
  <c r="B88" i="1"/>
  <c r="B82" i="1"/>
  <c r="B56" i="1" l="1"/>
  <c r="B16" i="1" l="1"/>
  <c r="B91" i="1"/>
  <c r="B74" i="1"/>
  <c r="B30" i="1"/>
  <c r="E30" i="1"/>
  <c r="F30" i="1"/>
  <c r="G30" i="1"/>
  <c r="H30" i="1"/>
  <c r="I30" i="1"/>
  <c r="D30" i="1"/>
  <c r="C30" i="1"/>
  <c r="I56" i="1"/>
  <c r="H56" i="1"/>
  <c r="G56" i="1"/>
  <c r="F56" i="1"/>
  <c r="E56" i="1"/>
  <c r="D56" i="1"/>
  <c r="C56" i="1"/>
  <c r="B146" i="1" l="1"/>
  <c r="B141" i="1"/>
  <c r="B133" i="1"/>
  <c r="B117" i="1"/>
  <c r="B109" i="1"/>
  <c r="B96" i="1"/>
  <c r="B79" i="1"/>
  <c r="B43" i="1"/>
  <c r="B35" i="1"/>
  <c r="B21" i="1"/>
  <c r="B62" i="1"/>
  <c r="C74" i="1" l="1"/>
  <c r="D35" i="1" l="1"/>
  <c r="I146" i="1" l="1"/>
  <c r="H146" i="1"/>
  <c r="G146" i="1"/>
  <c r="F146" i="1"/>
  <c r="E146" i="1"/>
  <c r="D146" i="1"/>
  <c r="C146" i="1"/>
  <c r="I141" i="1"/>
  <c r="H141" i="1"/>
  <c r="G141" i="1"/>
  <c r="F141" i="1"/>
  <c r="E141" i="1"/>
  <c r="D141" i="1"/>
  <c r="C141" i="1"/>
  <c r="D133" i="1"/>
  <c r="E133" i="1"/>
  <c r="F133" i="1"/>
  <c r="G133" i="1"/>
  <c r="H133" i="1"/>
  <c r="I133" i="1"/>
  <c r="C133" i="1"/>
  <c r="C16" i="1" l="1"/>
  <c r="C91" i="1" l="1"/>
  <c r="A110" i="1" l="1"/>
  <c r="I109" i="1"/>
  <c r="H109" i="1"/>
  <c r="G109" i="1"/>
  <c r="F109" i="1"/>
  <c r="E109" i="1"/>
  <c r="D109" i="1"/>
  <c r="C109" i="1"/>
  <c r="A36" i="1" l="1"/>
  <c r="I35" i="1"/>
  <c r="H35" i="1"/>
  <c r="G35" i="1"/>
  <c r="F35" i="1"/>
  <c r="E35" i="1"/>
  <c r="C35" i="1"/>
  <c r="C117" i="1" l="1"/>
  <c r="C96" i="1"/>
  <c r="C79" i="1"/>
  <c r="C62" i="1"/>
  <c r="C43" i="1"/>
  <c r="C21" i="1"/>
  <c r="D91" i="1" l="1"/>
  <c r="E91" i="1"/>
  <c r="F91" i="1"/>
  <c r="G91" i="1"/>
  <c r="H91" i="1"/>
  <c r="I91" i="1"/>
  <c r="D74" i="1" l="1"/>
  <c r="F16" i="1" l="1"/>
  <c r="G16" i="1"/>
  <c r="H16" i="1"/>
  <c r="I16" i="1"/>
  <c r="E16" i="1"/>
  <c r="D16" i="1"/>
  <c r="F74" i="1" l="1"/>
  <c r="G74" i="1"/>
  <c r="H74" i="1"/>
  <c r="I74" i="1"/>
  <c r="E74" i="1"/>
  <c r="A118" i="1" l="1"/>
  <c r="A44" i="1"/>
  <c r="A97" i="1"/>
  <c r="I117" i="1"/>
  <c r="H117" i="1"/>
  <c r="G117" i="1"/>
  <c r="F117" i="1"/>
  <c r="E117" i="1"/>
  <c r="D117" i="1"/>
  <c r="I43" i="1"/>
  <c r="H43" i="1"/>
  <c r="G43" i="1"/>
  <c r="F43" i="1"/>
  <c r="E43" i="1"/>
  <c r="D43" i="1"/>
  <c r="I96" i="1"/>
  <c r="H96" i="1"/>
  <c r="G96" i="1"/>
  <c r="F96" i="1"/>
  <c r="E96" i="1"/>
  <c r="D96" i="1"/>
  <c r="I62" i="1"/>
  <c r="H62" i="1"/>
  <c r="G62" i="1"/>
  <c r="F62" i="1"/>
  <c r="E62" i="1"/>
  <c r="D62" i="1"/>
  <c r="I79" i="1"/>
  <c r="H79" i="1"/>
  <c r="G79" i="1"/>
  <c r="F79" i="1"/>
  <c r="E79" i="1"/>
  <c r="D79" i="1"/>
  <c r="I21" i="1"/>
  <c r="H21" i="1"/>
  <c r="G21" i="1"/>
  <c r="F21" i="1"/>
  <c r="E21" i="1"/>
  <c r="D21" i="1"/>
  <c r="A80" i="1"/>
  <c r="A63" i="1"/>
  <c r="A22" i="1"/>
</calcChain>
</file>

<file path=xl/sharedStrings.xml><?xml version="1.0" encoding="utf-8"?>
<sst xmlns="http://schemas.openxmlformats.org/spreadsheetml/2006/main" count="113" uniqueCount="70">
  <si>
    <t>Unterstellte Finanzmarkteilnehmer</t>
  </si>
  <si>
    <t>Unterstellte Banken</t>
  </si>
  <si>
    <t>Raiffeisenbanken</t>
  </si>
  <si>
    <t>Vertretungen ausländischer Banken</t>
  </si>
  <si>
    <t>Unterstellte Finanzmarktinfrastrukturen</t>
  </si>
  <si>
    <t>Schweizerische Börsen</t>
  </si>
  <si>
    <t>Schweizerische multilaterale Handelssysteme</t>
  </si>
  <si>
    <t>Anerkannte ausländische Handelsplätze gemäss Art. 41 FinfraG</t>
  </si>
  <si>
    <t>Anerkannte ausländische zentrale Gegenparteien</t>
  </si>
  <si>
    <t>Schweizerische zentrale Gegenparteien</t>
  </si>
  <si>
    <t>Anerkannte ausländische Transaktionsregister</t>
  </si>
  <si>
    <t>Unterstellte kollektive Kapitalanlagen</t>
  </si>
  <si>
    <t>Fondsleitungen</t>
  </si>
  <si>
    <t>Vertreter ausländischer kollektiver Kapitalanlagen</t>
  </si>
  <si>
    <t>Depotbanken</t>
  </si>
  <si>
    <t>Unterstellte Versicherungsunternehmen und Krankenkassen</t>
  </si>
  <si>
    <t>Versicherungskonzerne (Gruppen und Konglomerate)</t>
  </si>
  <si>
    <t>Schweizerische Zentralverwahrer</t>
  </si>
  <si>
    <t>Schweizerische Transaktionsregister</t>
  </si>
  <si>
    <t>Anerkannte ausländische Handelsplätze gemäss Verordnung des Bundesrates vom 30. November 2018</t>
  </si>
  <si>
    <t>Unterstellte Selbstregulierungsorganisationen</t>
  </si>
  <si>
    <t>Registrierte Versicherungsvermittler</t>
  </si>
  <si>
    <t>–</t>
  </si>
  <si>
    <t>TOTAL</t>
  </si>
  <si>
    <t>TOTAL beauftsichtigte Versicherungsunternehmen und Krankenkassen</t>
  </si>
  <si>
    <t xml:space="preserve">Krankenkassen, die die Krankenzusatzversicherung betreiben </t>
  </si>
  <si>
    <t xml:space="preserve">TOTAL </t>
  </si>
  <si>
    <t>per 31. Dezember</t>
  </si>
  <si>
    <t>Banken</t>
  </si>
  <si>
    <t>Lebensversicherer</t>
  </si>
  <si>
    <t>Schadenversicherer</t>
  </si>
  <si>
    <t>Ausländische kollektive Kapitalanlagen</t>
  </si>
  <si>
    <t>Unterstellte Wertpapierhäuser</t>
  </si>
  <si>
    <t>Vertretungen ausländischer Wertpapierhäuser</t>
  </si>
  <si>
    <t>Wertpapierhäuser</t>
  </si>
  <si>
    <t>Unterstellte Personen nach Art. 1b BankG (Fintech-Unternehmen)</t>
  </si>
  <si>
    <t>Personen nach Art. 1b BankG (Fintech-Unternehmen)</t>
  </si>
  <si>
    <t>Unterstellte Aufsichtsorganisationen</t>
  </si>
  <si>
    <t>Verwalter von Kollektivvermögen</t>
  </si>
  <si>
    <t>Vermögensverwalter und Trustees</t>
  </si>
  <si>
    <t>Vermögensverwalter</t>
  </si>
  <si>
    <t>Trustees</t>
  </si>
  <si>
    <t>Registrierungsstellen</t>
  </si>
  <si>
    <t xml:space="preserve">per 31. Dezember </t>
  </si>
  <si>
    <t xml:space="preserve">Registrierungsstellen </t>
  </si>
  <si>
    <t>Prüfstellen für Prospekte</t>
  </si>
  <si>
    <t>Rückversicherer</t>
  </si>
  <si>
    <t xml:space="preserve">Kraft ihrer hoheitlichen Befugnisse bewilligt die FINMA alle Unternehmen, die im regulierten Teil der Finanzbranche tätig sein wollen. Nicht alle Formen von FINMA-Zulassungen ziehen eine gleich intensive Aufsicht nach sich. Der FINMA unterstellt zu sein bedeutet für ein Institut nicht zwingend, prudenziell beauftsichtigt zu werden. </t>
  </si>
  <si>
    <t xml:space="preserve">         – davon nur für qualifizierte Anleger bestimmt</t>
  </si>
  <si>
    <t>Unterstellte Fondsleitungen, Verwalter von Kollektivvermögen und Depotbanken sowie Vertreter und Vertretungen</t>
  </si>
  <si>
    <t>Vertretungen von ausländischen Verwaltern von Kollektivvermögen</t>
  </si>
  <si>
    <t xml:space="preserve">   – davon inländische Gruppengesellschaften nach Finanzinstitutsgesetz</t>
  </si>
  <si>
    <t xml:space="preserve">   – davon ausländisch beherrscht</t>
  </si>
  <si>
    <t xml:space="preserve">   – davon Zweigniederlassungen ausländischer Banken</t>
  </si>
  <si>
    <t xml:space="preserve">   – davon in Aufgabe der Geschäftstätigkeit</t>
  </si>
  <si>
    <t xml:space="preserve">   – davon Zweigniederlassungen ausländischer Wertpapierhäuser</t>
  </si>
  <si>
    <t>Ausländische Teilnehmer an Schweizer Handelsplätzen</t>
  </si>
  <si>
    <t xml:space="preserve">   – davon in der Schweiz domilizierte Versicherungsunternehmen</t>
  </si>
  <si>
    <t xml:space="preserve">   – davon Niederlassungen ausländischer Versicherungsunternehmen</t>
  </si>
  <si>
    <t xml:space="preserve">   – davon in der Schweiz domilizierte Versicherungsunternehmen (inkl. 18 Krankenzusatzsversicherungen [2020: 18])</t>
  </si>
  <si>
    <t xml:space="preserve">   – Niederlassungen ausländischer Versicherungsunternehmen (inkl. 2 Krankenzusatzversicherung [2020: 2])</t>
  </si>
  <si>
    <t xml:space="preserve">   – davon Rückversicherer</t>
  </si>
  <si>
    <t xml:space="preserve">   – davon Rückversicherungs-Captives</t>
  </si>
  <si>
    <r>
      <rPr>
        <b/>
        <sz val="10"/>
        <rFont val="Arial"/>
        <family val="2"/>
      </rPr>
      <t>Schweizerische kollektive Kapitalanlagen</t>
    </r>
    <r>
      <rPr>
        <sz val="10"/>
        <color theme="1"/>
        <rFont val="Arial"/>
        <family val="2"/>
      </rPr>
      <t/>
    </r>
  </si>
  <si>
    <t xml:space="preserve">   – davon offene schweizerische kollektive Kapitalanlagen (nach Art 8 KAG)</t>
  </si>
  <si>
    <t xml:space="preserve">      – davon vertragliche Anlagefonds und SICAV</t>
  </si>
  <si>
    <t xml:space="preserve">   – davon geschlossene schweizerische kollektive Kapitalanlagen 
      (nach Art. 9 KAG)</t>
  </si>
  <si>
    <t xml:space="preserve">      – davon KmGK und SICAF</t>
  </si>
  <si>
    <t xml:space="preserve">   – davon eurokompatibel (UCITS)</t>
  </si>
  <si>
    <t xml:space="preserve">   – davon nicht eurokompatibel (NON-UCITS)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</si>
</sst>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80">
    <xf numFmtId="0" fontId="0" fillId="0" borderId="0" xfId="0"/>
    <xf numFmtId="0" fontId="6" fillId="0" borderId="0" xfId="0" applyFont="1" applyBorder="1" applyAlignment="1">
      <alignment vertical="top"/>
    </xf>
    <xf numFmtId="49" fontId="6" fillId="0" borderId="1" xfId="2" applyNumberFormat="1" applyFont="1" applyBorder="1" applyAlignment="1">
      <alignment wrapText="1"/>
    </xf>
    <xf numFmtId="3" fontId="6" fillId="5" borderId="0" xfId="2" applyNumberFormat="1" applyFont="1" applyFill="1" applyBorder="1" applyAlignment="1">
      <alignment horizontal="right"/>
    </xf>
    <xf numFmtId="0" fontId="6" fillId="2" borderId="3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8" fillId="2" borderId="7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9" fillId="2" borderId="0" xfId="4" applyFont="1" applyFill="1" applyBorder="1"/>
    <xf numFmtId="0" fontId="6" fillId="2" borderId="0" xfId="2" applyFont="1" applyFill="1" applyBorder="1" applyAlignment="1">
      <alignment horizontal="right"/>
    </xf>
    <xf numFmtId="0" fontId="6" fillId="2" borderId="6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3" fontId="8" fillId="2" borderId="1" xfId="2" applyNumberFormat="1" applyFont="1" applyFill="1" applyBorder="1" applyAlignment="1">
      <alignment horizontal="right"/>
    </xf>
    <xf numFmtId="3" fontId="8" fillId="2" borderId="5" xfId="2" applyNumberFormat="1" applyFont="1" applyFill="1" applyBorder="1" applyAlignment="1">
      <alignment horizontal="right"/>
    </xf>
    <xf numFmtId="3" fontId="8" fillId="0" borderId="5" xfId="2" applyNumberFormat="1" applyFont="1" applyFill="1" applyBorder="1" applyAlignment="1">
      <alignment horizontal="right"/>
    </xf>
    <xf numFmtId="0" fontId="9" fillId="2" borderId="0" xfId="4" applyFont="1" applyFill="1"/>
    <xf numFmtId="0" fontId="9" fillId="0" borderId="0" xfId="4" applyFont="1" applyFill="1" applyBorder="1"/>
    <xf numFmtId="3" fontId="6" fillId="0" borderId="3" xfId="2" applyNumberFormat="1" applyFont="1" applyBorder="1" applyAlignment="1">
      <alignment horizontal="right"/>
    </xf>
    <xf numFmtId="0" fontId="7" fillId="0" borderId="0" xfId="3" applyFont="1" applyBorder="1" applyAlignment="1">
      <alignment wrapText="1"/>
    </xf>
    <xf numFmtId="0" fontId="6" fillId="0" borderId="0" xfId="2" applyFont="1" applyBorder="1"/>
    <xf numFmtId="49" fontId="6" fillId="0" borderId="0" xfId="2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6" fillId="0" borderId="0" xfId="0" applyFont="1" applyFill="1" applyBorder="1"/>
    <xf numFmtId="49" fontId="6" fillId="0" borderId="8" xfId="2" applyNumberFormat="1" applyFont="1" applyFill="1" applyBorder="1" applyAlignment="1">
      <alignment wrapText="1"/>
    </xf>
    <xf numFmtId="49" fontId="6" fillId="0" borderId="0" xfId="2" applyNumberFormat="1" applyFont="1" applyFill="1" applyBorder="1" applyAlignment="1">
      <alignment wrapText="1"/>
    </xf>
    <xf numFmtId="3" fontId="6" fillId="4" borderId="8" xfId="2" applyNumberFormat="1" applyFont="1" applyFill="1" applyBorder="1" applyAlignment="1">
      <alignment horizontal="right"/>
    </xf>
    <xf numFmtId="3" fontId="8" fillId="4" borderId="8" xfId="2" applyNumberFormat="1" applyFont="1" applyFill="1" applyBorder="1" applyAlignment="1">
      <alignment horizontal="right"/>
    </xf>
    <xf numFmtId="0" fontId="7" fillId="0" borderId="0" xfId="3" applyFont="1" applyBorder="1" applyAlignment="1">
      <alignment horizontal="left" wrapText="1"/>
    </xf>
    <xf numFmtId="49" fontId="6" fillId="0" borderId="6" xfId="2" applyNumberFormat="1" applyFont="1" applyBorder="1"/>
    <xf numFmtId="0" fontId="6" fillId="0" borderId="6" xfId="2" applyFont="1" applyBorder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0" fontId="6" fillId="0" borderId="0" xfId="0" applyFont="1"/>
    <xf numFmtId="0" fontId="9" fillId="0" borderId="0" xfId="4" applyFont="1"/>
    <xf numFmtId="0" fontId="6" fillId="2" borderId="0" xfId="0" applyFont="1" applyFill="1" applyBorder="1"/>
    <xf numFmtId="0" fontId="6" fillId="0" borderId="0" xfId="0" applyFont="1" applyBorder="1"/>
    <xf numFmtId="0" fontId="6" fillId="0" borderId="3" xfId="2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49" fontId="6" fillId="0" borderId="2" xfId="2" applyNumberFormat="1" applyFont="1" applyBorder="1"/>
    <xf numFmtId="49" fontId="6" fillId="0" borderId="0" xfId="2" applyNumberFormat="1" applyFont="1" applyBorder="1"/>
    <xf numFmtId="0" fontId="6" fillId="0" borderId="0" xfId="2" applyFont="1" applyBorder="1" applyAlignment="1">
      <alignment horizontal="right"/>
    </xf>
    <xf numFmtId="0" fontId="8" fillId="0" borderId="2" xfId="2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0" fontId="9" fillId="0" borderId="0" xfId="4" applyFont="1" applyBorder="1"/>
    <xf numFmtId="3" fontId="8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0" fontId="9" fillId="0" borderId="0" xfId="4" applyFont="1" applyFill="1"/>
    <xf numFmtId="0" fontId="9" fillId="4" borderId="0" xfId="4" applyFont="1" applyFill="1" applyBorder="1"/>
    <xf numFmtId="3" fontId="6" fillId="0" borderId="8" xfId="2" applyNumberFormat="1" applyFont="1" applyFill="1" applyBorder="1" applyAlignment="1">
      <alignment horizontal="right"/>
    </xf>
    <xf numFmtId="3" fontId="6" fillId="4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8" fillId="0" borderId="8" xfId="2" applyNumberFormat="1" applyFont="1" applyFill="1" applyBorder="1" applyAlignment="1">
      <alignment horizontal="right"/>
    </xf>
    <xf numFmtId="49" fontId="8" fillId="0" borderId="8" xfId="2" applyNumberFormat="1" applyFont="1" applyFill="1" applyBorder="1" applyAlignment="1">
      <alignment wrapText="1"/>
    </xf>
    <xf numFmtId="0" fontId="10" fillId="0" borderId="0" xfId="1" applyFont="1" applyBorder="1"/>
    <xf numFmtId="0" fontId="6" fillId="0" borderId="0" xfId="2" applyFont="1"/>
    <xf numFmtId="0" fontId="6" fillId="0" borderId="0" xfId="2" applyFont="1" applyAlignment="1">
      <alignment wrapText="1"/>
    </xf>
    <xf numFmtId="0" fontId="7" fillId="0" borderId="0" xfId="3" applyFont="1"/>
    <xf numFmtId="0" fontId="11" fillId="0" borderId="0" xfId="0" applyFont="1"/>
    <xf numFmtId="0" fontId="9" fillId="0" borderId="0" xfId="3" applyFont="1"/>
    <xf numFmtId="49" fontId="6" fillId="0" borderId="3" xfId="2" applyNumberFormat="1" applyFont="1" applyBorder="1"/>
    <xf numFmtId="49" fontId="6" fillId="0" borderId="1" xfId="2" applyNumberFormat="1" applyFont="1" applyBorder="1"/>
    <xf numFmtId="49" fontId="8" fillId="0" borderId="7" xfId="2" applyNumberFormat="1" applyFont="1" applyBorder="1"/>
    <xf numFmtId="0" fontId="7" fillId="0" borderId="0" xfId="3" applyFont="1" applyBorder="1"/>
    <xf numFmtId="49" fontId="8" fillId="0" borderId="2" xfId="2" applyNumberFormat="1" applyFont="1" applyBorder="1"/>
    <xf numFmtId="3" fontId="6" fillId="0" borderId="0" xfId="0" applyNumberFormat="1" applyFont="1" applyBorder="1"/>
    <xf numFmtId="49" fontId="6" fillId="3" borderId="1" xfId="2" applyNumberFormat="1" applyFont="1" applyFill="1" applyBorder="1" applyAlignment="1">
      <alignment wrapText="1"/>
    </xf>
    <xf numFmtId="49" fontId="8" fillId="0" borderId="1" xfId="2" applyNumberFormat="1" applyFont="1" applyBorder="1" applyAlignment="1">
      <alignment wrapText="1"/>
    </xf>
    <xf numFmtId="3" fontId="6" fillId="0" borderId="0" xfId="0" applyNumberFormat="1" applyFont="1"/>
    <xf numFmtId="49" fontId="8" fillId="0" borderId="2" xfId="2" applyNumberFormat="1" applyFont="1" applyBorder="1" applyAlignment="1">
      <alignment wrapText="1"/>
    </xf>
    <xf numFmtId="49" fontId="8" fillId="0" borderId="5" xfId="2" applyNumberFormat="1" applyFont="1" applyBorder="1" applyAlignment="1">
      <alignment wrapText="1"/>
    </xf>
    <xf numFmtId="49" fontId="6" fillId="0" borderId="2" xfId="2" applyNumberFormat="1" applyFont="1" applyBorder="1" applyAlignment="1">
      <alignment wrapText="1"/>
    </xf>
    <xf numFmtId="49" fontId="8" fillId="0" borderId="0" xfId="2" applyNumberFormat="1" applyFont="1" applyBorder="1" applyAlignment="1">
      <alignment wrapText="1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430860</xdr:colOff>
      <xdr:row>2</xdr:row>
      <xdr:rowOff>265121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6"/>
  <sheetViews>
    <sheetView showGridLines="0" tabSelected="1" zoomScaleNormal="100" workbookViewId="0">
      <selection activeCell="K3" sqref="K3"/>
    </sheetView>
  </sheetViews>
  <sheetFormatPr baseColWidth="10" defaultColWidth="11.453125" defaultRowHeight="12.5"/>
  <cols>
    <col min="1" max="1" width="65.7265625" style="35" customWidth="1"/>
    <col min="2" max="9" width="16.7265625" style="35" customWidth="1"/>
    <col min="10" max="10" width="18.453125" style="35" customWidth="1"/>
    <col min="11" max="16384" width="11.453125" style="35"/>
  </cols>
  <sheetData>
    <row r="1" spans="1:16" ht="25">
      <c r="A1" s="61" t="s">
        <v>0</v>
      </c>
    </row>
    <row r="2" spans="1:16">
      <c r="A2" s="62"/>
    </row>
    <row r="3" spans="1:16" ht="62.5">
      <c r="A3" s="63" t="s">
        <v>47</v>
      </c>
    </row>
    <row r="4" spans="1:16">
      <c r="A4" s="63"/>
    </row>
    <row r="5" spans="1:16">
      <c r="A5" s="63"/>
    </row>
    <row r="6" spans="1:16">
      <c r="A6" s="62"/>
    </row>
    <row r="7" spans="1:16" s="65" customFormat="1" ht="20">
      <c r="A7" s="64" t="s">
        <v>1</v>
      </c>
      <c r="B7" s="18">
        <v>2021</v>
      </c>
      <c r="C7" s="36">
        <v>2020</v>
      </c>
      <c r="D7" s="36">
        <v>2019</v>
      </c>
      <c r="E7" s="36">
        <v>2018</v>
      </c>
      <c r="F7" s="36">
        <v>2017</v>
      </c>
      <c r="G7" s="36">
        <v>2016</v>
      </c>
      <c r="H7" s="36">
        <v>2015</v>
      </c>
      <c r="I7" s="36">
        <v>2014</v>
      </c>
      <c r="K7" s="66"/>
      <c r="L7" s="66"/>
      <c r="M7" s="66"/>
      <c r="N7" s="66"/>
      <c r="O7" s="66"/>
      <c r="P7" s="66"/>
    </row>
    <row r="8" spans="1:16">
      <c r="A8" s="22" t="s">
        <v>27</v>
      </c>
      <c r="B8" s="37"/>
      <c r="C8" s="38"/>
      <c r="D8" s="38"/>
      <c r="E8" s="38"/>
      <c r="F8" s="38"/>
      <c r="G8" s="38"/>
      <c r="H8" s="38"/>
      <c r="I8" s="38"/>
    </row>
    <row r="9" spans="1:16">
      <c r="A9" s="22"/>
      <c r="B9" s="37"/>
      <c r="C9" s="38"/>
      <c r="D9" s="38"/>
      <c r="E9" s="38"/>
      <c r="F9" s="38"/>
      <c r="G9" s="38"/>
      <c r="H9" s="38"/>
      <c r="I9" s="38"/>
    </row>
    <row r="10" spans="1:16">
      <c r="A10" s="67" t="s">
        <v>28</v>
      </c>
      <c r="B10" s="4">
        <v>241</v>
      </c>
      <c r="C10" s="39">
        <v>252</v>
      </c>
      <c r="D10" s="39">
        <v>256</v>
      </c>
      <c r="E10" s="39">
        <v>259</v>
      </c>
      <c r="F10" s="39">
        <v>272</v>
      </c>
      <c r="G10" s="39">
        <v>282</v>
      </c>
      <c r="H10" s="39">
        <v>290</v>
      </c>
      <c r="I10" s="39">
        <v>292</v>
      </c>
    </row>
    <row r="11" spans="1:16">
      <c r="A11" s="68" t="s">
        <v>52</v>
      </c>
      <c r="B11" s="5">
        <v>67</v>
      </c>
      <c r="C11" s="40">
        <v>69</v>
      </c>
      <c r="D11" s="40">
        <v>71</v>
      </c>
      <c r="E11" s="40">
        <v>80</v>
      </c>
      <c r="F11" s="40">
        <v>86</v>
      </c>
      <c r="G11" s="40">
        <v>91</v>
      </c>
      <c r="H11" s="40">
        <v>98</v>
      </c>
      <c r="I11" s="40">
        <v>99</v>
      </c>
    </row>
    <row r="12" spans="1:16">
      <c r="A12" s="68" t="s">
        <v>53</v>
      </c>
      <c r="B12" s="5">
        <v>26</v>
      </c>
      <c r="C12" s="40">
        <v>25</v>
      </c>
      <c r="D12" s="40">
        <v>24</v>
      </c>
      <c r="E12" s="40">
        <v>26</v>
      </c>
      <c r="F12" s="40">
        <v>29</v>
      </c>
      <c r="G12" s="40">
        <v>29</v>
      </c>
      <c r="H12" s="40">
        <v>31</v>
      </c>
      <c r="I12" s="40">
        <v>29</v>
      </c>
    </row>
    <row r="13" spans="1:16">
      <c r="A13" s="68" t="s">
        <v>54</v>
      </c>
      <c r="B13" s="5">
        <v>6</v>
      </c>
      <c r="C13" s="40">
        <v>6</v>
      </c>
      <c r="D13" s="40">
        <v>8</v>
      </c>
      <c r="E13" s="40">
        <v>7</v>
      </c>
      <c r="F13" s="40">
        <v>16</v>
      </c>
      <c r="G13" s="40">
        <v>16</v>
      </c>
      <c r="H13" s="40">
        <v>19</v>
      </c>
      <c r="I13" s="40" t="s">
        <v>22</v>
      </c>
    </row>
    <row r="14" spans="1:16">
      <c r="A14" s="68" t="s">
        <v>2</v>
      </c>
      <c r="B14" s="5">
        <v>219</v>
      </c>
      <c r="C14" s="40">
        <v>225</v>
      </c>
      <c r="D14" s="40">
        <v>229</v>
      </c>
      <c r="E14" s="40">
        <v>246</v>
      </c>
      <c r="F14" s="40">
        <v>261</v>
      </c>
      <c r="G14" s="40">
        <v>271</v>
      </c>
      <c r="H14" s="40">
        <v>292</v>
      </c>
      <c r="I14" s="40">
        <v>312</v>
      </c>
    </row>
    <row r="15" spans="1:16">
      <c r="A15" s="43" t="s">
        <v>3</v>
      </c>
      <c r="B15" s="7">
        <v>44</v>
      </c>
      <c r="C15" s="41">
        <v>47</v>
      </c>
      <c r="D15" s="41">
        <v>51</v>
      </c>
      <c r="E15" s="41">
        <v>49</v>
      </c>
      <c r="F15" s="41">
        <v>53</v>
      </c>
      <c r="G15" s="41">
        <v>57</v>
      </c>
      <c r="H15" s="41">
        <v>56</v>
      </c>
      <c r="I15" s="41">
        <v>55</v>
      </c>
    </row>
    <row r="16" spans="1:16" ht="13">
      <c r="A16" s="69" t="s">
        <v>23</v>
      </c>
      <c r="B16" s="8">
        <f>SUM(B10+B14+B15)</f>
        <v>504</v>
      </c>
      <c r="C16" s="42">
        <f>SUM(C10+C14+C15)</f>
        <v>524</v>
      </c>
      <c r="D16" s="42">
        <f>SUM(D10+D14+D15)</f>
        <v>536</v>
      </c>
      <c r="E16" s="42">
        <f>SUM(E10+E14+E15)</f>
        <v>554</v>
      </c>
      <c r="F16" s="42">
        <f t="shared" ref="F16:I16" si="0">SUM(F10+F14+F15)</f>
        <v>586</v>
      </c>
      <c r="G16" s="42">
        <f t="shared" si="0"/>
        <v>610</v>
      </c>
      <c r="H16" s="42">
        <f t="shared" si="0"/>
        <v>638</v>
      </c>
      <c r="I16" s="42">
        <f t="shared" si="0"/>
        <v>659</v>
      </c>
    </row>
    <row r="17" spans="1:9">
      <c r="A17" s="43"/>
      <c r="B17" s="43"/>
      <c r="C17" s="41"/>
      <c r="D17" s="41"/>
      <c r="E17" s="41"/>
      <c r="F17" s="41"/>
      <c r="G17" s="41"/>
      <c r="H17" s="41"/>
      <c r="I17" s="41"/>
    </row>
    <row r="18" spans="1:9">
      <c r="A18" s="44"/>
      <c r="B18" s="44"/>
      <c r="C18" s="45"/>
      <c r="D18" s="45"/>
      <c r="E18" s="45"/>
      <c r="F18" s="45"/>
      <c r="G18" s="45"/>
      <c r="H18" s="45"/>
      <c r="I18" s="45"/>
    </row>
    <row r="19" spans="1:9">
      <c r="A19" s="44"/>
      <c r="B19" s="44"/>
      <c r="C19" s="45"/>
      <c r="D19" s="45"/>
      <c r="E19" s="45"/>
      <c r="F19" s="45"/>
      <c r="G19" s="45"/>
      <c r="H19" s="45"/>
      <c r="I19" s="45"/>
    </row>
    <row r="20" spans="1:9">
      <c r="A20" s="44"/>
      <c r="B20" s="44"/>
      <c r="C20" s="45"/>
      <c r="D20" s="45"/>
      <c r="E20" s="45"/>
      <c r="F20" s="45"/>
      <c r="G20" s="45"/>
      <c r="H20" s="45"/>
      <c r="I20" s="45"/>
    </row>
    <row r="21" spans="1:9" ht="20">
      <c r="A21" s="70" t="s">
        <v>32</v>
      </c>
      <c r="B21" s="18">
        <f>B$7</f>
        <v>2021</v>
      </c>
      <c r="C21" s="19">
        <f>C$7</f>
        <v>2020</v>
      </c>
      <c r="D21" s="19">
        <f>D$7</f>
        <v>2019</v>
      </c>
      <c r="E21" s="19">
        <f t="shared" ref="E21:I21" si="1">E$7</f>
        <v>2018</v>
      </c>
      <c r="F21" s="19">
        <f t="shared" si="1"/>
        <v>2017</v>
      </c>
      <c r="G21" s="19">
        <f t="shared" si="1"/>
        <v>2016</v>
      </c>
      <c r="H21" s="19">
        <f t="shared" si="1"/>
        <v>2015</v>
      </c>
      <c r="I21" s="19">
        <f t="shared" si="1"/>
        <v>2014</v>
      </c>
    </row>
    <row r="22" spans="1:9">
      <c r="A22" s="22" t="str">
        <f>$A$8</f>
        <v>per 31. Dezember</v>
      </c>
      <c r="B22" s="37"/>
      <c r="C22" s="38"/>
      <c r="D22" s="38"/>
      <c r="E22" s="38"/>
      <c r="F22" s="38"/>
      <c r="G22" s="38"/>
      <c r="H22" s="38"/>
      <c r="I22" s="38"/>
    </row>
    <row r="23" spans="1:9">
      <c r="A23" s="44"/>
      <c r="B23" s="11"/>
      <c r="C23" s="45"/>
      <c r="D23" s="45"/>
      <c r="E23" s="45"/>
      <c r="F23" s="45"/>
      <c r="G23" s="45"/>
      <c r="H23" s="45"/>
      <c r="I23" s="45"/>
    </row>
    <row r="24" spans="1:9">
      <c r="A24" s="67" t="s">
        <v>34</v>
      </c>
      <c r="B24" s="4">
        <v>45</v>
      </c>
      <c r="C24" s="39">
        <v>44</v>
      </c>
      <c r="D24" s="39">
        <v>46</v>
      </c>
      <c r="E24" s="39">
        <v>46</v>
      </c>
      <c r="F24" s="39">
        <v>48</v>
      </c>
      <c r="G24" s="39">
        <v>52</v>
      </c>
      <c r="H24" s="39">
        <v>56</v>
      </c>
      <c r="I24" s="39">
        <v>58</v>
      </c>
    </row>
    <row r="25" spans="1:9">
      <c r="A25" s="68" t="s">
        <v>52</v>
      </c>
      <c r="B25" s="5">
        <v>11</v>
      </c>
      <c r="C25" s="40">
        <v>10</v>
      </c>
      <c r="D25" s="40">
        <v>9</v>
      </c>
      <c r="E25" s="40">
        <v>9</v>
      </c>
      <c r="F25" s="40">
        <v>12</v>
      </c>
      <c r="G25" s="40">
        <v>14</v>
      </c>
      <c r="H25" s="40">
        <v>16</v>
      </c>
      <c r="I25" s="40">
        <v>16</v>
      </c>
    </row>
    <row r="26" spans="1:9">
      <c r="A26" s="68" t="s">
        <v>55</v>
      </c>
      <c r="B26" s="5">
        <v>11</v>
      </c>
      <c r="C26" s="40">
        <v>11</v>
      </c>
      <c r="D26" s="40">
        <v>11</v>
      </c>
      <c r="E26" s="40">
        <v>13</v>
      </c>
      <c r="F26" s="40">
        <v>11</v>
      </c>
      <c r="G26" s="40">
        <v>11</v>
      </c>
      <c r="H26" s="40">
        <v>13</v>
      </c>
      <c r="I26" s="40">
        <v>12</v>
      </c>
    </row>
    <row r="27" spans="1:9">
      <c r="A27" s="68" t="s">
        <v>54</v>
      </c>
      <c r="B27" s="5">
        <v>1</v>
      </c>
      <c r="C27" s="40">
        <v>2</v>
      </c>
      <c r="D27" s="40">
        <v>3</v>
      </c>
      <c r="E27" s="40">
        <v>1</v>
      </c>
      <c r="F27" s="40">
        <v>6</v>
      </c>
      <c r="G27" s="40">
        <v>6</v>
      </c>
      <c r="H27" s="40">
        <v>7</v>
      </c>
      <c r="I27" s="40" t="s">
        <v>22</v>
      </c>
    </row>
    <row r="28" spans="1:9">
      <c r="A28" s="68" t="s">
        <v>33</v>
      </c>
      <c r="B28" s="5">
        <v>31</v>
      </c>
      <c r="C28" s="40">
        <v>29</v>
      </c>
      <c r="D28" s="40">
        <v>35</v>
      </c>
      <c r="E28" s="40">
        <v>36</v>
      </c>
      <c r="F28" s="40">
        <v>41</v>
      </c>
      <c r="G28" s="40">
        <v>40</v>
      </c>
      <c r="H28" s="40">
        <v>38</v>
      </c>
      <c r="I28" s="40">
        <v>42</v>
      </c>
    </row>
    <row r="29" spans="1:9">
      <c r="A29" s="68" t="s">
        <v>56</v>
      </c>
      <c r="B29" s="5">
        <v>100</v>
      </c>
      <c r="C29" s="40">
        <v>95</v>
      </c>
      <c r="D29" s="40">
        <v>112</v>
      </c>
      <c r="E29" s="40">
        <v>102</v>
      </c>
      <c r="F29" s="40">
        <v>137</v>
      </c>
      <c r="G29" s="40">
        <v>126</v>
      </c>
      <c r="H29" s="40">
        <v>121</v>
      </c>
      <c r="I29" s="40">
        <v>121</v>
      </c>
    </row>
    <row r="30" spans="1:9" ht="13">
      <c r="A30" s="71" t="s">
        <v>23</v>
      </c>
      <c r="B30" s="9">
        <f>B24+B28+B29</f>
        <v>176</v>
      </c>
      <c r="C30" s="46">
        <f>C24+C28+C29</f>
        <v>168</v>
      </c>
      <c r="D30" s="46">
        <f>D24+D28+D29</f>
        <v>193</v>
      </c>
      <c r="E30" s="46">
        <f t="shared" ref="E30:I30" si="2">E24+E28+E29</f>
        <v>184</v>
      </c>
      <c r="F30" s="46">
        <f t="shared" si="2"/>
        <v>226</v>
      </c>
      <c r="G30" s="46">
        <f t="shared" si="2"/>
        <v>218</v>
      </c>
      <c r="H30" s="46">
        <f t="shared" si="2"/>
        <v>215</v>
      </c>
      <c r="I30" s="46">
        <f t="shared" si="2"/>
        <v>221</v>
      </c>
    </row>
    <row r="31" spans="1:9">
      <c r="A31" s="43"/>
      <c r="B31" s="43"/>
      <c r="C31" s="41"/>
      <c r="D31" s="41"/>
      <c r="E31" s="41"/>
      <c r="F31" s="41"/>
      <c r="G31" s="41"/>
      <c r="H31" s="41"/>
      <c r="I31" s="41"/>
    </row>
    <row r="32" spans="1:9">
      <c r="A32" s="44"/>
      <c r="B32" s="44"/>
      <c r="C32" s="45"/>
      <c r="D32" s="45"/>
      <c r="E32" s="45"/>
      <c r="F32" s="45"/>
      <c r="G32" s="45"/>
      <c r="H32" s="45"/>
      <c r="I32" s="45"/>
    </row>
    <row r="33" spans="1:10">
      <c r="A33" s="44"/>
      <c r="B33" s="44"/>
      <c r="C33" s="45"/>
      <c r="D33" s="45"/>
      <c r="E33" s="45"/>
      <c r="F33" s="45"/>
      <c r="G33" s="45"/>
      <c r="H33" s="45"/>
      <c r="I33" s="45"/>
    </row>
    <row r="34" spans="1:10">
      <c r="A34" s="44"/>
      <c r="B34" s="44"/>
      <c r="C34" s="45"/>
      <c r="D34" s="45"/>
      <c r="E34" s="45"/>
      <c r="F34" s="45"/>
      <c r="G34" s="45"/>
      <c r="H34" s="45"/>
      <c r="I34" s="45"/>
    </row>
    <row r="35" spans="1:10" ht="40">
      <c r="A35" s="21" t="s">
        <v>35</v>
      </c>
      <c r="B35" s="10">
        <f>B$7</f>
        <v>2021</v>
      </c>
      <c r="C35" s="19">
        <f>C$7</f>
        <v>2020</v>
      </c>
      <c r="D35" s="19">
        <f>D$7</f>
        <v>2019</v>
      </c>
      <c r="E35" s="19">
        <f t="shared" ref="E35:I35" si="3">E$7</f>
        <v>2018</v>
      </c>
      <c r="F35" s="19">
        <f t="shared" si="3"/>
        <v>2017</v>
      </c>
      <c r="G35" s="19">
        <f t="shared" si="3"/>
        <v>2016</v>
      </c>
      <c r="H35" s="19">
        <f t="shared" si="3"/>
        <v>2015</v>
      </c>
      <c r="I35" s="19">
        <f t="shared" si="3"/>
        <v>2014</v>
      </c>
    </row>
    <row r="36" spans="1:10">
      <c r="A36" s="22" t="str">
        <f>$A$8</f>
        <v>per 31. Dezember</v>
      </c>
      <c r="B36" s="11"/>
      <c r="C36" s="45"/>
      <c r="D36" s="45"/>
      <c r="E36" s="45"/>
      <c r="F36" s="45"/>
      <c r="G36" s="45"/>
      <c r="H36" s="45"/>
      <c r="I36" s="45"/>
    </row>
    <row r="37" spans="1:10">
      <c r="A37" s="22"/>
      <c r="B37" s="11"/>
      <c r="C37" s="45"/>
      <c r="D37" s="45"/>
      <c r="E37" s="45"/>
      <c r="F37" s="45"/>
      <c r="G37" s="45"/>
      <c r="H37" s="45"/>
      <c r="I37" s="45"/>
    </row>
    <row r="38" spans="1:10">
      <c r="A38" s="32" t="s">
        <v>36</v>
      </c>
      <c r="B38" s="12">
        <v>4</v>
      </c>
      <c r="C38" s="33">
        <v>1</v>
      </c>
      <c r="D38" s="33"/>
      <c r="E38" s="33"/>
      <c r="F38" s="33"/>
      <c r="G38" s="33"/>
      <c r="H38" s="33"/>
      <c r="I38" s="33"/>
    </row>
    <row r="39" spans="1:10">
      <c r="A39" s="44"/>
      <c r="B39" s="44"/>
      <c r="C39" s="45"/>
      <c r="D39" s="45"/>
      <c r="E39" s="45"/>
      <c r="F39" s="45"/>
      <c r="G39" s="45"/>
      <c r="H39" s="45"/>
      <c r="I39" s="45"/>
    </row>
    <row r="40" spans="1:10">
      <c r="A40" s="44"/>
      <c r="B40" s="44"/>
      <c r="C40" s="45"/>
      <c r="D40" s="45"/>
      <c r="E40" s="45"/>
      <c r="F40" s="45"/>
      <c r="G40" s="45"/>
      <c r="H40" s="45"/>
      <c r="I40" s="45"/>
    </row>
    <row r="41" spans="1:10">
      <c r="A41" s="44"/>
      <c r="B41" s="44"/>
      <c r="C41" s="45"/>
      <c r="D41" s="45"/>
      <c r="E41" s="45"/>
      <c r="F41" s="45"/>
      <c r="G41" s="45"/>
      <c r="H41" s="45"/>
      <c r="I41" s="45"/>
    </row>
    <row r="42" spans="1:10">
      <c r="A42" s="44"/>
      <c r="B42" s="44"/>
      <c r="C42" s="45"/>
      <c r="D42" s="45"/>
      <c r="E42" s="45"/>
      <c r="F42" s="45"/>
      <c r="G42" s="45"/>
      <c r="H42" s="45"/>
      <c r="I42" s="45"/>
    </row>
    <row r="43" spans="1:10" s="38" customFormat="1" ht="40">
      <c r="A43" s="21" t="s">
        <v>15</v>
      </c>
      <c r="B43" s="18">
        <f>B$7</f>
        <v>2021</v>
      </c>
      <c r="C43" s="19">
        <f>C$7</f>
        <v>2020</v>
      </c>
      <c r="D43" s="19">
        <f>D$7</f>
        <v>2019</v>
      </c>
      <c r="E43" s="19">
        <f t="shared" ref="E43:I43" si="4">E$7</f>
        <v>2018</v>
      </c>
      <c r="F43" s="19">
        <f t="shared" si="4"/>
        <v>2017</v>
      </c>
      <c r="G43" s="19">
        <f t="shared" si="4"/>
        <v>2016</v>
      </c>
      <c r="H43" s="19">
        <f t="shared" si="4"/>
        <v>2015</v>
      </c>
      <c r="I43" s="19">
        <f t="shared" si="4"/>
        <v>2014</v>
      </c>
      <c r="J43" s="72"/>
    </row>
    <row r="44" spans="1:10">
      <c r="A44" s="22" t="str">
        <f>$A$8</f>
        <v>per 31. Dezember</v>
      </c>
      <c r="B44" s="11"/>
      <c r="C44" s="45"/>
      <c r="D44" s="45"/>
      <c r="E44" s="45"/>
      <c r="F44" s="45"/>
      <c r="G44" s="45"/>
      <c r="H44" s="45"/>
      <c r="I44" s="45"/>
    </row>
    <row r="45" spans="1:10">
      <c r="A45" s="23"/>
      <c r="B45" s="11"/>
      <c r="C45" s="45"/>
      <c r="D45" s="45"/>
      <c r="E45" s="45"/>
      <c r="F45" s="45"/>
      <c r="G45" s="45"/>
      <c r="H45" s="45"/>
      <c r="I45" s="45"/>
    </row>
    <row r="46" spans="1:10">
      <c r="A46" s="24" t="s">
        <v>29</v>
      </c>
      <c r="B46" s="4">
        <v>17</v>
      </c>
      <c r="C46" s="39">
        <v>19</v>
      </c>
      <c r="D46" s="39">
        <v>19</v>
      </c>
      <c r="E46" s="39">
        <v>19</v>
      </c>
      <c r="F46" s="39">
        <v>19</v>
      </c>
      <c r="G46" s="39">
        <v>19</v>
      </c>
      <c r="H46" s="39">
        <v>20</v>
      </c>
      <c r="I46" s="39">
        <v>21</v>
      </c>
    </row>
    <row r="47" spans="1:10">
      <c r="A47" s="2" t="s">
        <v>57</v>
      </c>
      <c r="B47" s="5">
        <v>14</v>
      </c>
      <c r="C47" s="40">
        <v>16</v>
      </c>
      <c r="D47" s="40">
        <v>16</v>
      </c>
      <c r="E47" s="40">
        <v>16</v>
      </c>
      <c r="F47" s="40">
        <v>16</v>
      </c>
      <c r="G47" s="40">
        <v>16</v>
      </c>
      <c r="H47" s="40">
        <v>17</v>
      </c>
      <c r="I47" s="40">
        <v>18</v>
      </c>
    </row>
    <row r="48" spans="1:10">
      <c r="A48" s="2" t="s">
        <v>58</v>
      </c>
      <c r="B48" s="5">
        <v>3</v>
      </c>
      <c r="C48" s="40">
        <v>3</v>
      </c>
      <c r="D48" s="40">
        <v>3</v>
      </c>
      <c r="E48" s="40">
        <v>3</v>
      </c>
      <c r="F48" s="40">
        <v>3</v>
      </c>
      <c r="G48" s="40">
        <v>3</v>
      </c>
      <c r="H48" s="40">
        <v>3</v>
      </c>
      <c r="I48" s="40">
        <v>3</v>
      </c>
    </row>
    <row r="49" spans="1:9">
      <c r="A49" s="2" t="s">
        <v>30</v>
      </c>
      <c r="B49" s="5">
        <v>118</v>
      </c>
      <c r="C49" s="40">
        <v>116</v>
      </c>
      <c r="D49" s="40">
        <v>118</v>
      </c>
      <c r="E49" s="40">
        <v>114</v>
      </c>
      <c r="F49" s="40">
        <v>118</v>
      </c>
      <c r="G49" s="40">
        <v>120</v>
      </c>
      <c r="H49" s="40">
        <v>122</v>
      </c>
      <c r="I49" s="40">
        <v>127</v>
      </c>
    </row>
    <row r="50" spans="1:9" ht="25">
      <c r="A50" s="73" t="s">
        <v>59</v>
      </c>
      <c r="B50" s="5">
        <v>70</v>
      </c>
      <c r="C50" s="40">
        <v>69</v>
      </c>
      <c r="D50" s="40">
        <v>72</v>
      </c>
      <c r="E50" s="40">
        <v>70</v>
      </c>
      <c r="F50" s="40">
        <v>73</v>
      </c>
      <c r="G50" s="40">
        <v>74</v>
      </c>
      <c r="H50" s="40">
        <v>76</v>
      </c>
      <c r="I50" s="40">
        <v>79</v>
      </c>
    </row>
    <row r="51" spans="1:9" ht="25">
      <c r="A51" s="73" t="s">
        <v>60</v>
      </c>
      <c r="B51" s="5">
        <v>48</v>
      </c>
      <c r="C51" s="40">
        <v>47</v>
      </c>
      <c r="D51" s="40">
        <v>46</v>
      </c>
      <c r="E51" s="40">
        <v>44</v>
      </c>
      <c r="F51" s="40">
        <v>45</v>
      </c>
      <c r="G51" s="40">
        <v>46</v>
      </c>
      <c r="H51" s="40">
        <v>46</v>
      </c>
      <c r="I51" s="40">
        <v>48</v>
      </c>
    </row>
    <row r="52" spans="1:9">
      <c r="A52" s="2" t="s">
        <v>46</v>
      </c>
      <c r="B52" s="5">
        <v>48</v>
      </c>
      <c r="C52" s="40">
        <v>50</v>
      </c>
      <c r="D52" s="40">
        <v>50</v>
      </c>
      <c r="E52" s="40">
        <v>54</v>
      </c>
      <c r="F52" s="40">
        <v>55</v>
      </c>
      <c r="G52" s="40">
        <v>55</v>
      </c>
      <c r="H52" s="40">
        <v>59</v>
      </c>
      <c r="I52" s="40">
        <v>62</v>
      </c>
    </row>
    <row r="53" spans="1:9">
      <c r="A53" s="2" t="s">
        <v>61</v>
      </c>
      <c r="B53" s="5">
        <v>24</v>
      </c>
      <c r="C53" s="40">
        <v>25</v>
      </c>
      <c r="D53" s="40">
        <v>25</v>
      </c>
      <c r="E53" s="40">
        <v>27</v>
      </c>
      <c r="F53" s="40">
        <v>28</v>
      </c>
      <c r="G53" s="40">
        <v>30</v>
      </c>
      <c r="H53" s="40">
        <v>30</v>
      </c>
      <c r="I53" s="40">
        <v>29</v>
      </c>
    </row>
    <row r="54" spans="1:9">
      <c r="A54" s="2" t="s">
        <v>62</v>
      </c>
      <c r="B54" s="5">
        <v>24</v>
      </c>
      <c r="C54" s="40">
        <v>25</v>
      </c>
      <c r="D54" s="40">
        <v>25</v>
      </c>
      <c r="E54" s="40">
        <v>27</v>
      </c>
      <c r="F54" s="40">
        <v>27</v>
      </c>
      <c r="G54" s="40">
        <v>25</v>
      </c>
      <c r="H54" s="40">
        <v>29</v>
      </c>
      <c r="I54" s="40">
        <v>33</v>
      </c>
    </row>
    <row r="55" spans="1:9">
      <c r="A55" s="2" t="s">
        <v>25</v>
      </c>
      <c r="B55" s="5">
        <v>10</v>
      </c>
      <c r="C55" s="40">
        <v>10</v>
      </c>
      <c r="D55" s="40">
        <v>11</v>
      </c>
      <c r="E55" s="40">
        <v>12</v>
      </c>
      <c r="F55" s="40">
        <v>12</v>
      </c>
      <c r="G55" s="40">
        <v>13</v>
      </c>
      <c r="H55" s="40">
        <v>13</v>
      </c>
      <c r="I55" s="40">
        <v>14</v>
      </c>
    </row>
    <row r="56" spans="1:9" ht="13">
      <c r="A56" s="74" t="s">
        <v>24</v>
      </c>
      <c r="B56" s="6">
        <f>B46+B49+B52+B55</f>
        <v>193</v>
      </c>
      <c r="C56" s="47">
        <f t="shared" ref="C56:I56" si="5">C46+C49+C52+C55</f>
        <v>195</v>
      </c>
      <c r="D56" s="47">
        <f t="shared" si="5"/>
        <v>198</v>
      </c>
      <c r="E56" s="47">
        <f t="shared" si="5"/>
        <v>199</v>
      </c>
      <c r="F56" s="47">
        <f t="shared" si="5"/>
        <v>204</v>
      </c>
      <c r="G56" s="47">
        <f t="shared" si="5"/>
        <v>207</v>
      </c>
      <c r="H56" s="47">
        <f t="shared" si="5"/>
        <v>214</v>
      </c>
      <c r="I56" s="47">
        <f t="shared" si="5"/>
        <v>224</v>
      </c>
    </row>
    <row r="57" spans="1:9">
      <c r="A57" s="2" t="s">
        <v>16</v>
      </c>
      <c r="B57" s="5">
        <v>6</v>
      </c>
      <c r="C57" s="40">
        <v>6</v>
      </c>
      <c r="D57" s="40">
        <v>6</v>
      </c>
      <c r="E57" s="40">
        <v>6</v>
      </c>
      <c r="F57" s="40">
        <v>6</v>
      </c>
      <c r="G57" s="40">
        <v>6</v>
      </c>
      <c r="H57" s="40">
        <v>6</v>
      </c>
      <c r="I57" s="40">
        <v>7</v>
      </c>
    </row>
    <row r="58" spans="1:9">
      <c r="A58" s="44"/>
      <c r="B58" s="44"/>
      <c r="C58" s="45"/>
      <c r="D58" s="45"/>
      <c r="E58" s="45"/>
      <c r="F58" s="45"/>
      <c r="G58" s="45"/>
      <c r="H58" s="45"/>
      <c r="I58" s="45"/>
    </row>
    <row r="59" spans="1:9">
      <c r="A59" s="44"/>
      <c r="B59" s="44"/>
      <c r="C59" s="45"/>
      <c r="D59" s="45"/>
      <c r="E59" s="45"/>
      <c r="F59" s="45"/>
      <c r="G59" s="45"/>
      <c r="H59" s="45"/>
      <c r="I59" s="45"/>
    </row>
    <row r="60" spans="1:9">
      <c r="A60" s="44"/>
      <c r="B60" s="44"/>
      <c r="C60" s="45"/>
      <c r="D60" s="45"/>
      <c r="E60" s="45"/>
      <c r="F60" s="45"/>
      <c r="G60" s="45"/>
      <c r="H60" s="45"/>
      <c r="I60" s="45"/>
    </row>
    <row r="61" spans="1:9">
      <c r="A61" s="44"/>
      <c r="B61" s="44"/>
      <c r="C61" s="45"/>
      <c r="D61" s="45"/>
      <c r="E61" s="45"/>
      <c r="F61" s="45"/>
      <c r="G61" s="45"/>
      <c r="H61" s="45"/>
      <c r="I61" s="45"/>
    </row>
    <row r="62" spans="1:9" ht="20">
      <c r="A62" s="70" t="s">
        <v>4</v>
      </c>
      <c r="B62" s="18">
        <f>B$7</f>
        <v>2021</v>
      </c>
      <c r="C62" s="19">
        <f>C$7</f>
        <v>2020</v>
      </c>
      <c r="D62" s="19">
        <f>D$7</f>
        <v>2019</v>
      </c>
      <c r="E62" s="19">
        <f t="shared" ref="E62:I62" si="6">E$7</f>
        <v>2018</v>
      </c>
      <c r="F62" s="19">
        <f t="shared" si="6"/>
        <v>2017</v>
      </c>
      <c r="G62" s="19">
        <f t="shared" si="6"/>
        <v>2016</v>
      </c>
      <c r="H62" s="19">
        <f t="shared" si="6"/>
        <v>2015</v>
      </c>
      <c r="I62" s="19">
        <f t="shared" si="6"/>
        <v>2014</v>
      </c>
    </row>
    <row r="63" spans="1:9">
      <c r="A63" s="22" t="str">
        <f>$A$8</f>
        <v>per 31. Dezember</v>
      </c>
      <c r="B63" s="11"/>
      <c r="C63" s="45"/>
      <c r="D63" s="45"/>
      <c r="E63" s="45"/>
      <c r="F63" s="45"/>
      <c r="G63" s="45"/>
      <c r="H63" s="45"/>
      <c r="I63" s="45"/>
    </row>
    <row r="64" spans="1:9">
      <c r="A64" s="22"/>
      <c r="B64" s="11"/>
      <c r="C64" s="45"/>
      <c r="D64" s="45"/>
      <c r="E64" s="45"/>
      <c r="F64" s="45"/>
      <c r="G64" s="45"/>
      <c r="H64" s="45"/>
      <c r="I64" s="45"/>
    </row>
    <row r="65" spans="1:10">
      <c r="A65" s="24" t="s">
        <v>5</v>
      </c>
      <c r="B65" s="13">
        <v>3</v>
      </c>
      <c r="C65" s="20">
        <v>2</v>
      </c>
      <c r="D65" s="20">
        <v>2</v>
      </c>
      <c r="E65" s="20">
        <v>2</v>
      </c>
      <c r="F65" s="20">
        <v>3</v>
      </c>
      <c r="G65" s="20">
        <v>3</v>
      </c>
      <c r="H65" s="20">
        <v>3</v>
      </c>
      <c r="I65" s="20">
        <v>3</v>
      </c>
      <c r="J65" s="75"/>
    </row>
    <row r="66" spans="1:10">
      <c r="A66" s="2" t="s">
        <v>6</v>
      </c>
      <c r="B66" s="14">
        <v>1</v>
      </c>
      <c r="C66" s="48">
        <v>1</v>
      </c>
      <c r="D66" s="48">
        <v>1</v>
      </c>
      <c r="E66" s="48">
        <v>2</v>
      </c>
      <c r="F66" s="48">
        <v>2</v>
      </c>
      <c r="G66" s="48" t="s">
        <v>22</v>
      </c>
      <c r="H66" s="48" t="s">
        <v>22</v>
      </c>
      <c r="I66" s="48" t="s">
        <v>22</v>
      </c>
      <c r="J66" s="75"/>
    </row>
    <row r="67" spans="1:10">
      <c r="A67" s="2" t="s">
        <v>7</v>
      </c>
      <c r="B67" s="14">
        <v>91</v>
      </c>
      <c r="C67" s="48">
        <v>89</v>
      </c>
      <c r="D67" s="48">
        <v>86</v>
      </c>
      <c r="E67" s="48">
        <v>72</v>
      </c>
      <c r="F67" s="48">
        <v>61</v>
      </c>
      <c r="G67" s="48">
        <v>55</v>
      </c>
      <c r="H67" s="48">
        <v>60</v>
      </c>
      <c r="I67" s="48">
        <v>56</v>
      </c>
      <c r="J67" s="75"/>
    </row>
    <row r="68" spans="1:10" ht="25">
      <c r="A68" s="2" t="s">
        <v>19</v>
      </c>
      <c r="B68" s="14">
        <v>44</v>
      </c>
      <c r="C68" s="48">
        <v>32</v>
      </c>
      <c r="D68" s="48">
        <v>32</v>
      </c>
      <c r="E68" s="48">
        <v>52</v>
      </c>
      <c r="F68" s="48" t="s">
        <v>22</v>
      </c>
      <c r="G68" s="48" t="s">
        <v>22</v>
      </c>
      <c r="H68" s="48" t="s">
        <v>22</v>
      </c>
      <c r="I68" s="48" t="s">
        <v>22</v>
      </c>
      <c r="J68" s="75"/>
    </row>
    <row r="69" spans="1:10">
      <c r="A69" s="2" t="s">
        <v>8</v>
      </c>
      <c r="B69" s="14">
        <v>14</v>
      </c>
      <c r="C69" s="48">
        <v>14</v>
      </c>
      <c r="D69" s="48">
        <v>14</v>
      </c>
      <c r="E69" s="48">
        <v>12</v>
      </c>
      <c r="F69" s="48">
        <v>4</v>
      </c>
      <c r="G69" s="48">
        <v>1</v>
      </c>
      <c r="H69" s="48" t="s">
        <v>22</v>
      </c>
      <c r="I69" s="48" t="s">
        <v>22</v>
      </c>
      <c r="J69" s="75"/>
    </row>
    <row r="70" spans="1:10">
      <c r="A70" s="2" t="s">
        <v>9</v>
      </c>
      <c r="B70" s="14">
        <v>1</v>
      </c>
      <c r="C70" s="48">
        <v>1</v>
      </c>
      <c r="D70" s="48">
        <v>1</v>
      </c>
      <c r="E70" s="48">
        <v>1</v>
      </c>
      <c r="F70" s="48" t="s">
        <v>22</v>
      </c>
      <c r="G70" s="48" t="s">
        <v>22</v>
      </c>
      <c r="H70" s="48" t="s">
        <v>22</v>
      </c>
      <c r="I70" s="48" t="s">
        <v>22</v>
      </c>
      <c r="J70" s="75"/>
    </row>
    <row r="71" spans="1:10">
      <c r="A71" s="2" t="s">
        <v>17</v>
      </c>
      <c r="B71" s="14">
        <v>2</v>
      </c>
      <c r="C71" s="48">
        <v>1</v>
      </c>
      <c r="D71" s="48">
        <v>1</v>
      </c>
      <c r="E71" s="48">
        <v>1</v>
      </c>
      <c r="F71" s="48">
        <v>1</v>
      </c>
      <c r="G71" s="48" t="s">
        <v>22</v>
      </c>
      <c r="H71" s="48" t="s">
        <v>22</v>
      </c>
      <c r="I71" s="48" t="s">
        <v>22</v>
      </c>
      <c r="J71" s="75"/>
    </row>
    <row r="72" spans="1:10">
      <c r="A72" s="2" t="s">
        <v>18</v>
      </c>
      <c r="B72" s="14">
        <v>1</v>
      </c>
      <c r="C72" s="48">
        <v>1</v>
      </c>
      <c r="D72" s="48">
        <v>1</v>
      </c>
      <c r="E72" s="48">
        <v>1</v>
      </c>
      <c r="F72" s="48">
        <v>1</v>
      </c>
      <c r="G72" s="48" t="s">
        <v>22</v>
      </c>
      <c r="H72" s="48" t="s">
        <v>22</v>
      </c>
      <c r="I72" s="48" t="s">
        <v>22</v>
      </c>
      <c r="J72" s="75"/>
    </row>
    <row r="73" spans="1:10">
      <c r="A73" s="2" t="s">
        <v>10</v>
      </c>
      <c r="B73" s="14">
        <v>2</v>
      </c>
      <c r="C73" s="48">
        <v>3</v>
      </c>
      <c r="D73" s="48">
        <v>3</v>
      </c>
      <c r="E73" s="48">
        <v>2</v>
      </c>
      <c r="F73" s="48">
        <v>1</v>
      </c>
      <c r="G73" s="48" t="s">
        <v>22</v>
      </c>
      <c r="H73" s="48" t="s">
        <v>22</v>
      </c>
      <c r="I73" s="48" t="s">
        <v>22</v>
      </c>
      <c r="J73" s="75"/>
    </row>
    <row r="74" spans="1:10" ht="13">
      <c r="A74" s="76" t="s">
        <v>23</v>
      </c>
      <c r="B74" s="15">
        <f t="shared" ref="B74:I74" si="7">SUM(B65:B73)</f>
        <v>159</v>
      </c>
      <c r="C74" s="49">
        <f t="shared" si="7"/>
        <v>144</v>
      </c>
      <c r="D74" s="49">
        <f t="shared" si="7"/>
        <v>141</v>
      </c>
      <c r="E74" s="49">
        <f t="shared" si="7"/>
        <v>145</v>
      </c>
      <c r="F74" s="49">
        <f t="shared" si="7"/>
        <v>73</v>
      </c>
      <c r="G74" s="49">
        <f t="shared" si="7"/>
        <v>59</v>
      </c>
      <c r="H74" s="49">
        <f t="shared" si="7"/>
        <v>63</v>
      </c>
      <c r="I74" s="49">
        <f t="shared" si="7"/>
        <v>59</v>
      </c>
      <c r="J74" s="75"/>
    </row>
    <row r="75" spans="1:10">
      <c r="A75" s="43"/>
      <c r="B75" s="43"/>
      <c r="C75" s="41"/>
      <c r="D75" s="41"/>
      <c r="E75" s="41"/>
      <c r="F75" s="41"/>
      <c r="G75" s="41"/>
      <c r="H75" s="41"/>
      <c r="I75" s="41"/>
    </row>
    <row r="76" spans="1:10">
      <c r="A76" s="44"/>
      <c r="B76" s="44"/>
      <c r="C76" s="45"/>
      <c r="D76" s="45"/>
      <c r="E76" s="45"/>
      <c r="F76" s="45"/>
      <c r="G76" s="45"/>
      <c r="H76" s="45"/>
      <c r="I76" s="45"/>
    </row>
    <row r="77" spans="1:10">
      <c r="A77" s="44"/>
      <c r="B77" s="44"/>
      <c r="C77" s="45"/>
      <c r="D77" s="45"/>
      <c r="E77" s="45"/>
      <c r="F77" s="45"/>
      <c r="G77" s="45"/>
      <c r="H77" s="45"/>
      <c r="I77" s="45"/>
    </row>
    <row r="78" spans="1:10">
      <c r="A78" s="44"/>
      <c r="B78" s="44"/>
      <c r="C78" s="45"/>
      <c r="D78" s="45"/>
      <c r="E78" s="45"/>
      <c r="F78" s="45"/>
      <c r="G78" s="45"/>
      <c r="H78" s="45"/>
      <c r="I78" s="45"/>
    </row>
    <row r="79" spans="1:10" s="38" customFormat="1" ht="20">
      <c r="A79" s="70" t="s">
        <v>11</v>
      </c>
      <c r="B79" s="18">
        <f>B$7</f>
        <v>2021</v>
      </c>
      <c r="C79" s="19">
        <f>C$7</f>
        <v>2020</v>
      </c>
      <c r="D79" s="19">
        <f>D$7</f>
        <v>2019</v>
      </c>
      <c r="E79" s="19">
        <f t="shared" ref="E79:I79" si="8">E$7</f>
        <v>2018</v>
      </c>
      <c r="F79" s="19">
        <f t="shared" si="8"/>
        <v>2017</v>
      </c>
      <c r="G79" s="19">
        <f t="shared" si="8"/>
        <v>2016</v>
      </c>
      <c r="H79" s="19">
        <f t="shared" si="8"/>
        <v>2015</v>
      </c>
      <c r="I79" s="19">
        <f t="shared" si="8"/>
        <v>2014</v>
      </c>
    </row>
    <row r="80" spans="1:10" s="38" customFormat="1" ht="15.5">
      <c r="A80" s="22" t="str">
        <f>$A$8</f>
        <v>per 31. Dezember</v>
      </c>
      <c r="B80" s="10"/>
      <c r="C80" s="50"/>
      <c r="D80" s="50"/>
      <c r="E80" s="50"/>
      <c r="F80" s="50"/>
      <c r="G80" s="50"/>
      <c r="H80" s="50"/>
      <c r="I80" s="50"/>
    </row>
    <row r="81" spans="1:11">
      <c r="B81" s="11"/>
      <c r="C81" s="45"/>
      <c r="D81" s="45"/>
      <c r="E81" s="45"/>
      <c r="F81" s="45"/>
      <c r="G81" s="45"/>
      <c r="H81" s="45"/>
      <c r="I81" s="45"/>
    </row>
    <row r="82" spans="1:11" ht="13">
      <c r="A82" s="24" t="s">
        <v>63</v>
      </c>
      <c r="B82" s="13">
        <f>B84+B87</f>
        <v>1850</v>
      </c>
      <c r="C82" s="20">
        <v>1771</v>
      </c>
      <c r="D82" s="20">
        <v>1732</v>
      </c>
      <c r="E82" s="20">
        <v>1725</v>
      </c>
      <c r="F82" s="20">
        <v>1642</v>
      </c>
      <c r="G82" s="20">
        <v>1551</v>
      </c>
      <c r="H82" s="20">
        <v>1542</v>
      </c>
      <c r="I82" s="20">
        <v>1515</v>
      </c>
      <c r="J82" s="1"/>
      <c r="K82" s="1"/>
    </row>
    <row r="83" spans="1:11">
      <c r="A83" s="2" t="s">
        <v>64</v>
      </c>
      <c r="B83" s="14"/>
      <c r="C83" s="48"/>
      <c r="D83" s="48"/>
      <c r="E83" s="48"/>
      <c r="F83" s="48"/>
      <c r="G83" s="48"/>
      <c r="H83" s="48"/>
      <c r="I83" s="48"/>
    </row>
    <row r="84" spans="1:11">
      <c r="A84" s="2" t="s">
        <v>65</v>
      </c>
      <c r="B84" s="14">
        <v>1828</v>
      </c>
      <c r="C84" s="48">
        <v>1752</v>
      </c>
      <c r="D84" s="48">
        <v>1710</v>
      </c>
      <c r="E84" s="48">
        <v>1706</v>
      </c>
      <c r="F84" s="48">
        <v>1624</v>
      </c>
      <c r="G84" s="48">
        <v>1533</v>
      </c>
      <c r="H84" s="48">
        <v>1524</v>
      </c>
      <c r="I84" s="48">
        <v>1498</v>
      </c>
    </row>
    <row r="85" spans="1:11">
      <c r="A85" s="2" t="s">
        <v>48</v>
      </c>
      <c r="B85" s="14">
        <v>765</v>
      </c>
      <c r="C85" s="48">
        <v>745</v>
      </c>
      <c r="D85" s="48">
        <v>739</v>
      </c>
      <c r="E85" s="48">
        <v>750</v>
      </c>
      <c r="F85" s="48">
        <v>698</v>
      </c>
      <c r="G85" s="48">
        <v>645</v>
      </c>
      <c r="H85" s="48">
        <v>615</v>
      </c>
      <c r="I85" s="48">
        <v>716</v>
      </c>
    </row>
    <row r="86" spans="1:11" ht="25">
      <c r="A86" s="2" t="s">
        <v>66</v>
      </c>
      <c r="B86" s="14"/>
      <c r="C86" s="48"/>
      <c r="D86" s="48"/>
      <c r="E86" s="48"/>
      <c r="F86" s="48"/>
      <c r="G86" s="48"/>
      <c r="H86" s="48"/>
      <c r="I86" s="48"/>
    </row>
    <row r="87" spans="1:11">
      <c r="A87" s="2" t="s">
        <v>67</v>
      </c>
      <c r="B87" s="14">
        <v>22</v>
      </c>
      <c r="C87" s="48">
        <v>19</v>
      </c>
      <c r="D87" s="48">
        <v>22</v>
      </c>
      <c r="E87" s="48">
        <v>19</v>
      </c>
      <c r="F87" s="48">
        <v>18</v>
      </c>
      <c r="G87" s="48">
        <v>18</v>
      </c>
      <c r="H87" s="48">
        <v>18</v>
      </c>
      <c r="I87" s="48">
        <v>17</v>
      </c>
      <c r="J87" s="1"/>
      <c r="K87" s="1"/>
    </row>
    <row r="88" spans="1:11" ht="13">
      <c r="A88" s="74" t="s">
        <v>31</v>
      </c>
      <c r="B88" s="14">
        <f>SUM(B89:B90)</f>
        <v>8360</v>
      </c>
      <c r="C88" s="48">
        <v>8125</v>
      </c>
      <c r="D88" s="48">
        <v>8170</v>
      </c>
      <c r="E88" s="48">
        <v>8094</v>
      </c>
      <c r="F88" s="48">
        <v>7761</v>
      </c>
      <c r="G88" s="48">
        <v>7401</v>
      </c>
      <c r="H88" s="48">
        <v>7198</v>
      </c>
      <c r="I88" s="48">
        <v>6701</v>
      </c>
    </row>
    <row r="89" spans="1:11">
      <c r="A89" s="2" t="s">
        <v>68</v>
      </c>
      <c r="B89" s="4">
        <v>8325</v>
      </c>
      <c r="C89" s="48">
        <v>8085</v>
      </c>
      <c r="D89" s="48">
        <v>8121</v>
      </c>
      <c r="E89" s="48">
        <v>8041</v>
      </c>
      <c r="F89" s="48">
        <v>7685</v>
      </c>
      <c r="G89" s="48">
        <v>7314</v>
      </c>
      <c r="H89" s="48">
        <v>7104</v>
      </c>
      <c r="I89" s="48">
        <v>6577</v>
      </c>
    </row>
    <row r="90" spans="1:11">
      <c r="A90" s="2" t="s">
        <v>69</v>
      </c>
      <c r="B90" s="5">
        <v>35</v>
      </c>
      <c r="C90" s="48">
        <v>40</v>
      </c>
      <c r="D90" s="48">
        <v>49</v>
      </c>
      <c r="E90" s="48">
        <v>53</v>
      </c>
      <c r="F90" s="48">
        <v>76</v>
      </c>
      <c r="G90" s="48">
        <v>87</v>
      </c>
      <c r="H90" s="48">
        <v>94</v>
      </c>
      <c r="I90" s="48">
        <v>124</v>
      </c>
    </row>
    <row r="91" spans="1:11" ht="13">
      <c r="A91" s="77" t="s">
        <v>26</v>
      </c>
      <c r="B91" s="15">
        <f>SUM(B82+B88)</f>
        <v>10210</v>
      </c>
      <c r="C91" s="51">
        <f>SUM(C82+C88)</f>
        <v>9896</v>
      </c>
      <c r="D91" s="51">
        <f>SUM(D82+D88)</f>
        <v>9902</v>
      </c>
      <c r="E91" s="51">
        <f t="shared" ref="E91:I91" si="9">SUM(E82+E88)</f>
        <v>9819</v>
      </c>
      <c r="F91" s="51">
        <f t="shared" si="9"/>
        <v>9403</v>
      </c>
      <c r="G91" s="51">
        <f t="shared" si="9"/>
        <v>8952</v>
      </c>
      <c r="H91" s="51">
        <f t="shared" si="9"/>
        <v>8740</v>
      </c>
      <c r="I91" s="51">
        <f t="shared" si="9"/>
        <v>8216</v>
      </c>
    </row>
    <row r="92" spans="1:11">
      <c r="A92" s="23"/>
      <c r="B92" s="23"/>
      <c r="C92" s="45"/>
      <c r="D92" s="45"/>
      <c r="E92" s="45"/>
      <c r="F92" s="45"/>
      <c r="G92" s="45"/>
      <c r="H92" s="45"/>
      <c r="I92" s="45"/>
    </row>
    <row r="93" spans="1:11">
      <c r="A93" s="23"/>
      <c r="B93" s="23"/>
      <c r="C93" s="45"/>
      <c r="D93" s="45"/>
      <c r="E93" s="45"/>
      <c r="F93" s="45"/>
      <c r="G93" s="45"/>
      <c r="H93" s="45"/>
      <c r="I93" s="45"/>
    </row>
    <row r="94" spans="1:11">
      <c r="A94" s="23"/>
      <c r="B94" s="23"/>
      <c r="C94" s="45"/>
      <c r="D94" s="45"/>
      <c r="E94" s="45"/>
      <c r="F94" s="45"/>
      <c r="G94" s="45"/>
      <c r="H94" s="45"/>
      <c r="I94" s="45"/>
    </row>
    <row r="95" spans="1:11">
      <c r="A95" s="23"/>
      <c r="B95" s="23"/>
      <c r="C95" s="45"/>
      <c r="D95" s="45"/>
      <c r="E95" s="45"/>
      <c r="F95" s="45"/>
      <c r="G95" s="45"/>
      <c r="H95" s="45"/>
      <c r="I95" s="45"/>
    </row>
    <row r="96" spans="1:11" s="38" customFormat="1" ht="72" customHeight="1">
      <c r="A96" s="31" t="s">
        <v>49</v>
      </c>
      <c r="B96" s="18">
        <f>B$7</f>
        <v>2021</v>
      </c>
      <c r="C96" s="19">
        <f>C$7</f>
        <v>2020</v>
      </c>
      <c r="D96" s="19">
        <f>D$7</f>
        <v>2019</v>
      </c>
      <c r="E96" s="19">
        <f t="shared" ref="E96:I96" si="10">E$7</f>
        <v>2018</v>
      </c>
      <c r="F96" s="19">
        <f t="shared" si="10"/>
        <v>2017</v>
      </c>
      <c r="G96" s="19">
        <f t="shared" si="10"/>
        <v>2016</v>
      </c>
      <c r="H96" s="19">
        <f t="shared" si="10"/>
        <v>2015</v>
      </c>
      <c r="I96" s="19">
        <f t="shared" si="10"/>
        <v>2014</v>
      </c>
    </row>
    <row r="97" spans="1:10">
      <c r="A97" s="22" t="str">
        <f>$A$8</f>
        <v>per 31. Dezember</v>
      </c>
      <c r="B97" s="11"/>
      <c r="C97" s="45"/>
      <c r="D97" s="45"/>
      <c r="E97" s="45"/>
      <c r="F97" s="45"/>
      <c r="G97" s="45"/>
      <c r="H97" s="45"/>
      <c r="I97" s="45"/>
    </row>
    <row r="98" spans="1:10">
      <c r="A98" s="23"/>
      <c r="B98" s="11"/>
      <c r="C98" s="45"/>
      <c r="D98" s="45"/>
      <c r="E98" s="45"/>
      <c r="F98" s="45"/>
      <c r="G98" s="45"/>
      <c r="H98" s="45"/>
      <c r="I98" s="45"/>
    </row>
    <row r="99" spans="1:10">
      <c r="A99" s="24" t="s">
        <v>12</v>
      </c>
      <c r="B99" s="4">
        <v>52</v>
      </c>
      <c r="C99" s="20">
        <v>50</v>
      </c>
      <c r="D99" s="20">
        <v>50</v>
      </c>
      <c r="E99" s="20">
        <v>48</v>
      </c>
      <c r="F99" s="20">
        <v>45</v>
      </c>
      <c r="G99" s="20">
        <v>44</v>
      </c>
      <c r="H99" s="20">
        <v>43</v>
      </c>
      <c r="I99" s="20">
        <v>44</v>
      </c>
      <c r="J99" s="75"/>
    </row>
    <row r="100" spans="1:10">
      <c r="A100" s="2" t="s">
        <v>38</v>
      </c>
      <c r="B100" s="5">
        <v>254</v>
      </c>
      <c r="C100" s="48">
        <v>240</v>
      </c>
      <c r="D100" s="48">
        <v>221</v>
      </c>
      <c r="E100" s="48">
        <v>212</v>
      </c>
      <c r="F100" s="48">
        <v>217</v>
      </c>
      <c r="G100" s="48">
        <v>206</v>
      </c>
      <c r="H100" s="48">
        <v>178</v>
      </c>
      <c r="I100" s="48">
        <v>151</v>
      </c>
      <c r="J100" s="75"/>
    </row>
    <row r="101" spans="1:10">
      <c r="A101" s="2" t="s">
        <v>13</v>
      </c>
      <c r="B101" s="5">
        <v>78</v>
      </c>
      <c r="C101" s="48">
        <v>79</v>
      </c>
      <c r="D101" s="48">
        <v>85</v>
      </c>
      <c r="E101" s="48">
        <v>86</v>
      </c>
      <c r="F101" s="48">
        <v>92</v>
      </c>
      <c r="G101" s="48">
        <v>94</v>
      </c>
      <c r="H101" s="48">
        <v>94</v>
      </c>
      <c r="I101" s="48">
        <v>88</v>
      </c>
      <c r="J101" s="75"/>
    </row>
    <row r="102" spans="1:10">
      <c r="A102" s="2" t="s">
        <v>14</v>
      </c>
      <c r="B102" s="14">
        <v>31</v>
      </c>
      <c r="C102" s="48">
        <v>30</v>
      </c>
      <c r="D102" s="48">
        <v>31</v>
      </c>
      <c r="E102" s="48">
        <v>32</v>
      </c>
      <c r="F102" s="48">
        <v>31</v>
      </c>
      <c r="G102" s="48">
        <v>32</v>
      </c>
      <c r="H102" s="48">
        <v>33</v>
      </c>
      <c r="I102" s="48" t="s">
        <v>22</v>
      </c>
      <c r="J102" s="75"/>
    </row>
    <row r="103" spans="1:10">
      <c r="A103" s="78" t="s">
        <v>50</v>
      </c>
      <c r="B103" s="34">
        <v>2</v>
      </c>
      <c r="C103" s="52" t="s">
        <v>22</v>
      </c>
      <c r="D103" s="52" t="s">
        <v>22</v>
      </c>
      <c r="E103" s="52" t="s">
        <v>22</v>
      </c>
      <c r="F103" s="52" t="s">
        <v>22</v>
      </c>
      <c r="G103" s="52" t="s">
        <v>22</v>
      </c>
      <c r="H103" s="52" t="s">
        <v>22</v>
      </c>
      <c r="I103" s="52" t="s">
        <v>22</v>
      </c>
      <c r="J103" s="75"/>
    </row>
    <row r="104" spans="1:10" ht="13">
      <c r="A104" s="77" t="s">
        <v>23</v>
      </c>
      <c r="B104" s="16">
        <f t="shared" ref="B104:I104" si="11">SUM(B99:B103)</f>
        <v>417</v>
      </c>
      <c r="C104" s="17">
        <f t="shared" si="11"/>
        <v>399</v>
      </c>
      <c r="D104" s="17">
        <f t="shared" si="11"/>
        <v>387</v>
      </c>
      <c r="E104" s="17">
        <f t="shared" si="11"/>
        <v>378</v>
      </c>
      <c r="F104" s="17">
        <f t="shared" si="11"/>
        <v>385</v>
      </c>
      <c r="G104" s="17">
        <f t="shared" si="11"/>
        <v>376</v>
      </c>
      <c r="H104" s="17">
        <f t="shared" si="11"/>
        <v>348</v>
      </c>
      <c r="I104" s="17">
        <f t="shared" si="11"/>
        <v>283</v>
      </c>
      <c r="J104" s="75"/>
    </row>
    <row r="105" spans="1:10" s="38" customFormat="1">
      <c r="A105" s="44"/>
      <c r="B105" s="45"/>
      <c r="C105" s="45"/>
      <c r="D105" s="45"/>
      <c r="E105" s="45"/>
      <c r="F105" s="45"/>
      <c r="G105" s="45"/>
      <c r="H105" s="45"/>
      <c r="I105" s="45"/>
    </row>
    <row r="106" spans="1:10" s="38" customFormat="1">
      <c r="A106" s="44"/>
      <c r="B106" s="45"/>
      <c r="C106" s="45"/>
      <c r="D106" s="45"/>
      <c r="E106" s="45"/>
      <c r="F106" s="45"/>
      <c r="G106" s="45"/>
      <c r="H106" s="45"/>
      <c r="I106" s="45"/>
    </row>
    <row r="107" spans="1:10" s="38" customFormat="1">
      <c r="A107" s="44"/>
      <c r="B107" s="45"/>
      <c r="C107" s="45"/>
      <c r="D107" s="45"/>
      <c r="E107" s="45"/>
      <c r="F107" s="45"/>
      <c r="G107" s="45"/>
      <c r="H107" s="45"/>
      <c r="I107" s="45"/>
    </row>
    <row r="108" spans="1:10" s="38" customFormat="1">
      <c r="A108" s="44"/>
      <c r="B108" s="45"/>
      <c r="C108" s="45"/>
      <c r="D108" s="45"/>
      <c r="E108" s="45"/>
      <c r="F108" s="45"/>
      <c r="G108" s="45"/>
      <c r="H108" s="45"/>
      <c r="I108" s="45"/>
    </row>
    <row r="109" spans="1:10" s="38" customFormat="1" ht="20">
      <c r="A109" s="21" t="s">
        <v>37</v>
      </c>
      <c r="B109" s="18">
        <f>B$7</f>
        <v>2021</v>
      </c>
      <c r="C109" s="19">
        <f>C$7</f>
        <v>2020</v>
      </c>
      <c r="D109" s="19">
        <f>D$7</f>
        <v>2019</v>
      </c>
      <c r="E109" s="19">
        <f t="shared" ref="E109:I109" si="12">E$7</f>
        <v>2018</v>
      </c>
      <c r="F109" s="19">
        <f t="shared" si="12"/>
        <v>2017</v>
      </c>
      <c r="G109" s="19">
        <f t="shared" si="12"/>
        <v>2016</v>
      </c>
      <c r="H109" s="19">
        <f t="shared" si="12"/>
        <v>2015</v>
      </c>
      <c r="I109" s="19">
        <f t="shared" si="12"/>
        <v>2014</v>
      </c>
    </row>
    <row r="110" spans="1:10">
      <c r="A110" s="22" t="str">
        <f>$A$8</f>
        <v>per 31. Dezember</v>
      </c>
      <c r="B110" s="11"/>
      <c r="C110" s="45"/>
      <c r="D110" s="45"/>
      <c r="E110" s="45"/>
      <c r="F110" s="45"/>
      <c r="G110" s="45"/>
      <c r="H110" s="45"/>
      <c r="I110" s="45"/>
    </row>
    <row r="111" spans="1:10">
      <c r="A111" s="23"/>
      <c r="B111" s="11"/>
      <c r="C111" s="45"/>
      <c r="D111" s="45"/>
      <c r="E111" s="45"/>
      <c r="F111" s="45"/>
      <c r="G111" s="45"/>
      <c r="H111" s="45"/>
      <c r="I111" s="45"/>
    </row>
    <row r="112" spans="1:10">
      <c r="A112" s="24" t="s">
        <v>37</v>
      </c>
      <c r="B112" s="13">
        <v>5</v>
      </c>
      <c r="C112" s="20">
        <v>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</row>
    <row r="113" spans="1:9" ht="13">
      <c r="A113" s="79"/>
      <c r="B113" s="53"/>
      <c r="C113" s="53"/>
      <c r="D113" s="53"/>
      <c r="E113" s="53"/>
      <c r="F113" s="53"/>
      <c r="G113" s="53"/>
      <c r="H113" s="53"/>
      <c r="I113" s="53"/>
    </row>
    <row r="114" spans="1:9" ht="13">
      <c r="A114" s="79"/>
      <c r="B114" s="53"/>
      <c r="C114" s="53"/>
      <c r="D114" s="53"/>
      <c r="E114" s="53"/>
      <c r="F114" s="53"/>
      <c r="G114" s="53"/>
      <c r="H114" s="53"/>
      <c r="I114" s="53"/>
    </row>
    <row r="115" spans="1:9" ht="13">
      <c r="A115" s="79"/>
      <c r="B115" s="53"/>
      <c r="C115" s="53"/>
      <c r="D115" s="53"/>
      <c r="E115" s="53"/>
      <c r="F115" s="53"/>
      <c r="G115" s="53"/>
      <c r="H115" s="53"/>
      <c r="I115" s="53"/>
    </row>
    <row r="116" spans="1:9" s="38" customFormat="1">
      <c r="A116" s="44"/>
      <c r="B116" s="45"/>
      <c r="C116" s="45"/>
      <c r="D116" s="45"/>
      <c r="E116" s="45"/>
      <c r="F116" s="45"/>
      <c r="G116" s="45"/>
      <c r="H116" s="45"/>
      <c r="I116" s="45"/>
    </row>
    <row r="117" spans="1:9" s="38" customFormat="1" ht="40">
      <c r="A117" s="21" t="s">
        <v>20</v>
      </c>
      <c r="B117" s="18">
        <f>B$7</f>
        <v>2021</v>
      </c>
      <c r="C117" s="19">
        <f>C$7</f>
        <v>2020</v>
      </c>
      <c r="D117" s="19">
        <f>D$7</f>
        <v>2019</v>
      </c>
      <c r="E117" s="19">
        <f t="shared" ref="E117:I117" si="13">E$7</f>
        <v>2018</v>
      </c>
      <c r="F117" s="19">
        <f t="shared" si="13"/>
        <v>2017</v>
      </c>
      <c r="G117" s="19">
        <f t="shared" si="13"/>
        <v>2016</v>
      </c>
      <c r="H117" s="19">
        <f t="shared" si="13"/>
        <v>2015</v>
      </c>
      <c r="I117" s="19">
        <f t="shared" si="13"/>
        <v>2014</v>
      </c>
    </row>
    <row r="118" spans="1:9">
      <c r="A118" s="22" t="str">
        <f>$A$8</f>
        <v>per 31. Dezember</v>
      </c>
      <c r="B118" s="11"/>
      <c r="C118" s="45"/>
      <c r="D118" s="45"/>
      <c r="E118" s="45"/>
      <c r="F118" s="45"/>
      <c r="G118" s="45"/>
      <c r="H118" s="45"/>
      <c r="I118" s="45"/>
    </row>
    <row r="119" spans="1:9">
      <c r="A119" s="23"/>
      <c r="B119" s="11"/>
      <c r="C119" s="45"/>
      <c r="D119" s="45"/>
      <c r="E119" s="45"/>
      <c r="F119" s="45"/>
      <c r="G119" s="45"/>
      <c r="H119" s="45"/>
      <c r="I119" s="45"/>
    </row>
    <row r="120" spans="1:9">
      <c r="A120" s="24" t="s">
        <v>20</v>
      </c>
      <c r="B120" s="13">
        <v>11</v>
      </c>
      <c r="C120" s="20">
        <v>11</v>
      </c>
      <c r="D120" s="20">
        <v>11</v>
      </c>
      <c r="E120" s="20">
        <v>11</v>
      </c>
      <c r="F120" s="20">
        <v>12</v>
      </c>
      <c r="G120" s="20">
        <v>12</v>
      </c>
      <c r="H120" s="20">
        <v>12</v>
      </c>
      <c r="I120" s="20">
        <v>12</v>
      </c>
    </row>
    <row r="121" spans="1:9" ht="13">
      <c r="A121" s="79"/>
      <c r="B121" s="53"/>
      <c r="C121" s="53"/>
      <c r="D121" s="53"/>
      <c r="E121" s="53"/>
      <c r="F121" s="53"/>
      <c r="G121" s="53"/>
      <c r="H121" s="53"/>
      <c r="I121" s="53"/>
    </row>
    <row r="122" spans="1:9" ht="13">
      <c r="A122" s="79"/>
      <c r="B122" s="53"/>
      <c r="C122" s="53"/>
      <c r="D122" s="53"/>
      <c r="E122" s="53"/>
      <c r="F122" s="53"/>
      <c r="G122" s="53"/>
      <c r="H122" s="53"/>
      <c r="I122" s="53"/>
    </row>
    <row r="123" spans="1:9" ht="13">
      <c r="A123" s="79"/>
      <c r="B123" s="53"/>
      <c r="C123" s="53"/>
      <c r="D123" s="53"/>
      <c r="E123" s="53"/>
      <c r="F123" s="53"/>
      <c r="G123" s="53"/>
      <c r="H123" s="53"/>
      <c r="I123" s="53"/>
    </row>
    <row r="124" spans="1:9" s="38" customFormat="1">
      <c r="A124" s="44"/>
      <c r="B124" s="45"/>
      <c r="C124" s="45"/>
      <c r="D124" s="45"/>
      <c r="E124" s="45"/>
      <c r="F124" s="45"/>
      <c r="G124" s="45"/>
      <c r="H124" s="45"/>
      <c r="I124" s="45"/>
    </row>
    <row r="125" spans="1:9" s="38" customFormat="1" ht="20">
      <c r="A125" s="21" t="s">
        <v>21</v>
      </c>
      <c r="B125" s="18">
        <f>B$7</f>
        <v>2021</v>
      </c>
      <c r="C125" s="19">
        <f>C$7</f>
        <v>2020</v>
      </c>
      <c r="D125" s="19">
        <f>D$7</f>
        <v>2019</v>
      </c>
      <c r="E125" s="19">
        <f t="shared" ref="E125:I125" si="14">E$7</f>
        <v>2018</v>
      </c>
      <c r="F125" s="19">
        <f t="shared" si="14"/>
        <v>2017</v>
      </c>
      <c r="G125" s="19">
        <f t="shared" si="14"/>
        <v>2016</v>
      </c>
      <c r="H125" s="19">
        <f t="shared" si="14"/>
        <v>2015</v>
      </c>
      <c r="I125" s="19">
        <f t="shared" si="14"/>
        <v>2014</v>
      </c>
    </row>
    <row r="126" spans="1:9">
      <c r="A126" s="22" t="str">
        <f>$A$8</f>
        <v>per 31. Dezember</v>
      </c>
      <c r="B126" s="11"/>
      <c r="C126" s="45"/>
      <c r="D126" s="45"/>
      <c r="E126" s="45"/>
      <c r="F126" s="45"/>
      <c r="G126" s="45"/>
      <c r="H126" s="45"/>
      <c r="I126" s="45"/>
    </row>
    <row r="127" spans="1:9">
      <c r="A127" s="23"/>
      <c r="B127" s="11"/>
      <c r="C127" s="45"/>
      <c r="D127" s="45"/>
      <c r="E127" s="45"/>
      <c r="F127" s="45"/>
      <c r="G127" s="45"/>
      <c r="H127" s="45"/>
      <c r="I127" s="45"/>
    </row>
    <row r="128" spans="1:9">
      <c r="A128" s="24" t="s">
        <v>21</v>
      </c>
      <c r="B128" s="13">
        <v>18184</v>
      </c>
      <c r="C128" s="20">
        <v>17700</v>
      </c>
      <c r="D128" s="20">
        <v>17325</v>
      </c>
      <c r="E128" s="20">
        <v>16567</v>
      </c>
      <c r="F128" s="20">
        <v>15997</v>
      </c>
      <c r="G128" s="20">
        <v>15611</v>
      </c>
      <c r="H128" s="20">
        <v>15322</v>
      </c>
      <c r="I128" s="20">
        <v>14900</v>
      </c>
    </row>
    <row r="129" spans="1:9" ht="13">
      <c r="A129" s="79"/>
      <c r="B129" s="79"/>
      <c r="C129" s="53"/>
      <c r="D129" s="53"/>
      <c r="E129" s="53"/>
      <c r="F129" s="53"/>
      <c r="G129" s="53"/>
      <c r="H129" s="53"/>
      <c r="I129" s="53"/>
    </row>
    <row r="130" spans="1:9" ht="13">
      <c r="A130" s="79"/>
      <c r="B130" s="79"/>
      <c r="C130" s="53"/>
      <c r="D130" s="53"/>
      <c r="E130" s="53"/>
      <c r="F130" s="53"/>
      <c r="G130" s="53"/>
      <c r="H130" s="53"/>
      <c r="I130" s="53"/>
    </row>
    <row r="131" spans="1:9" ht="13">
      <c r="A131" s="79"/>
      <c r="B131" s="79"/>
      <c r="C131" s="53"/>
      <c r="D131" s="53"/>
      <c r="E131" s="53"/>
      <c r="F131" s="53"/>
      <c r="G131" s="53"/>
      <c r="H131" s="53"/>
      <c r="I131" s="53"/>
    </row>
    <row r="132" spans="1:9" ht="13">
      <c r="A132" s="79"/>
      <c r="B132" s="79"/>
      <c r="C132" s="53"/>
      <c r="D132" s="53"/>
      <c r="E132" s="53"/>
      <c r="F132" s="53"/>
      <c r="G132" s="53"/>
      <c r="H132" s="53"/>
      <c r="I132" s="53"/>
    </row>
    <row r="133" spans="1:9" s="26" customFormat="1" ht="20">
      <c r="A133" s="25" t="s">
        <v>39</v>
      </c>
      <c r="B133" s="18">
        <f>B$7</f>
        <v>2021</v>
      </c>
      <c r="C133" s="54">
        <f>C$7</f>
        <v>2020</v>
      </c>
      <c r="D133" s="54">
        <f t="shared" ref="D133:I133" si="15">D$7</f>
        <v>2019</v>
      </c>
      <c r="E133" s="54">
        <f t="shared" si="15"/>
        <v>2018</v>
      </c>
      <c r="F133" s="54">
        <f t="shared" si="15"/>
        <v>2017</v>
      </c>
      <c r="G133" s="54">
        <f t="shared" si="15"/>
        <v>2016</v>
      </c>
      <c r="H133" s="54">
        <f t="shared" si="15"/>
        <v>2015</v>
      </c>
      <c r="I133" s="54">
        <f t="shared" si="15"/>
        <v>2014</v>
      </c>
    </row>
    <row r="134" spans="1:9" s="26" customFormat="1" ht="15.5">
      <c r="A134" s="26" t="s">
        <v>27</v>
      </c>
      <c r="B134" s="55"/>
    </row>
    <row r="135" spans="1:9" s="26" customFormat="1" ht="15.5">
      <c r="B135" s="55"/>
    </row>
    <row r="136" spans="1:9" s="26" customFormat="1">
      <c r="A136" s="27" t="s">
        <v>40</v>
      </c>
      <c r="B136" s="13">
        <v>138</v>
      </c>
      <c r="C136" s="56">
        <v>20</v>
      </c>
      <c r="D136" s="56"/>
      <c r="E136" s="56"/>
      <c r="F136" s="56"/>
      <c r="G136" s="56"/>
      <c r="H136" s="56"/>
      <c r="I136" s="56"/>
    </row>
    <row r="137" spans="1:9" s="26" customFormat="1">
      <c r="A137" s="27" t="s">
        <v>51</v>
      </c>
      <c r="B137" s="13">
        <v>76</v>
      </c>
      <c r="C137" s="56">
        <v>20</v>
      </c>
      <c r="D137" s="56"/>
      <c r="E137" s="56"/>
      <c r="F137" s="56"/>
      <c r="G137" s="56"/>
      <c r="H137" s="56"/>
      <c r="I137" s="56"/>
    </row>
    <row r="138" spans="1:9" s="26" customFormat="1">
      <c r="A138" s="27" t="s">
        <v>41</v>
      </c>
      <c r="B138" s="29">
        <v>5</v>
      </c>
      <c r="C138" s="56">
        <v>0</v>
      </c>
      <c r="D138" s="56"/>
      <c r="E138" s="56"/>
      <c r="F138" s="56"/>
      <c r="G138" s="56"/>
      <c r="H138" s="56"/>
      <c r="I138" s="56"/>
    </row>
    <row r="139" spans="1:9" s="26" customFormat="1" ht="13">
      <c r="A139" s="60" t="s">
        <v>23</v>
      </c>
      <c r="B139" s="30">
        <f>SUM(B136+B138)</f>
        <v>143</v>
      </c>
      <c r="C139" s="59">
        <f>SUM(C136+C138)</f>
        <v>20</v>
      </c>
      <c r="D139" s="56"/>
      <c r="E139" s="56"/>
      <c r="F139" s="56"/>
      <c r="G139" s="56"/>
      <c r="H139" s="56"/>
      <c r="I139" s="56"/>
    </row>
    <row r="140" spans="1:9" s="26" customFormat="1"/>
    <row r="141" spans="1:9" s="26" customFormat="1" ht="20">
      <c r="A141" s="25" t="s">
        <v>42</v>
      </c>
      <c r="B141" s="18">
        <f>B$7</f>
        <v>2021</v>
      </c>
      <c r="C141" s="19">
        <f>C$7</f>
        <v>2020</v>
      </c>
      <c r="D141" s="19">
        <f>D$7</f>
        <v>2019</v>
      </c>
      <c r="E141" s="19">
        <f t="shared" ref="E141:I141" si="16">E$7</f>
        <v>2018</v>
      </c>
      <c r="F141" s="19">
        <f t="shared" si="16"/>
        <v>2017</v>
      </c>
      <c r="G141" s="19">
        <f t="shared" si="16"/>
        <v>2016</v>
      </c>
      <c r="H141" s="19">
        <f t="shared" si="16"/>
        <v>2015</v>
      </c>
      <c r="I141" s="19">
        <f t="shared" si="16"/>
        <v>2014</v>
      </c>
    </row>
    <row r="142" spans="1:9" s="26" customFormat="1" ht="15.5">
      <c r="A142" s="26" t="s">
        <v>43</v>
      </c>
      <c r="B142" s="55"/>
    </row>
    <row r="143" spans="1:9" s="26" customFormat="1" ht="15.5">
      <c r="B143" s="55"/>
    </row>
    <row r="144" spans="1:9" s="26" customFormat="1">
      <c r="A144" s="27" t="s">
        <v>44</v>
      </c>
      <c r="B144" s="29">
        <v>3</v>
      </c>
      <c r="C144" s="56">
        <v>3</v>
      </c>
      <c r="D144" s="56"/>
      <c r="E144" s="56"/>
      <c r="F144" s="56"/>
      <c r="G144" s="56"/>
      <c r="H144" s="56"/>
      <c r="I144" s="56"/>
    </row>
    <row r="145" spans="1:9" s="26" customFormat="1"/>
    <row r="146" spans="1:9" s="26" customFormat="1" ht="20">
      <c r="A146" s="25" t="s">
        <v>45</v>
      </c>
      <c r="B146" s="18">
        <f>B$7</f>
        <v>2021</v>
      </c>
      <c r="C146" s="19">
        <f>C$7</f>
        <v>2020</v>
      </c>
      <c r="D146" s="19">
        <f>D$7</f>
        <v>2019</v>
      </c>
      <c r="E146" s="19">
        <f t="shared" ref="E146:I146" si="17">E$7</f>
        <v>2018</v>
      </c>
      <c r="F146" s="19">
        <f t="shared" si="17"/>
        <v>2017</v>
      </c>
      <c r="G146" s="19">
        <f t="shared" si="17"/>
        <v>2016</v>
      </c>
      <c r="H146" s="19">
        <f t="shared" si="17"/>
        <v>2015</v>
      </c>
      <c r="I146" s="19">
        <f t="shared" si="17"/>
        <v>2014</v>
      </c>
    </row>
    <row r="147" spans="1:9" s="26" customFormat="1">
      <c r="A147" s="28" t="s">
        <v>27</v>
      </c>
      <c r="B147" s="57"/>
      <c r="C147" s="58"/>
      <c r="D147" s="58"/>
      <c r="E147" s="58"/>
      <c r="F147" s="58"/>
      <c r="G147" s="58"/>
      <c r="H147" s="58"/>
      <c r="I147" s="58"/>
    </row>
    <row r="148" spans="1:9" s="26" customFormat="1">
      <c r="A148" s="28"/>
      <c r="B148" s="57"/>
      <c r="C148" s="58"/>
      <c r="D148" s="58"/>
      <c r="E148" s="58"/>
      <c r="F148" s="58"/>
      <c r="G148" s="58"/>
      <c r="H148" s="58"/>
      <c r="I148" s="58"/>
    </row>
    <row r="149" spans="1:9" s="26" customFormat="1">
      <c r="A149" s="27" t="s">
        <v>45</v>
      </c>
      <c r="B149" s="29">
        <v>2</v>
      </c>
      <c r="C149" s="56">
        <v>2</v>
      </c>
      <c r="D149" s="56"/>
      <c r="E149" s="56"/>
      <c r="F149" s="56"/>
      <c r="G149" s="56"/>
      <c r="H149" s="56"/>
      <c r="I149" s="56"/>
    </row>
    <row r="150" spans="1:9" s="26" customFormat="1">
      <c r="A150" s="28"/>
      <c r="B150" s="3"/>
      <c r="C150" s="58"/>
      <c r="D150" s="58"/>
      <c r="E150" s="58"/>
      <c r="F150" s="58"/>
      <c r="G150" s="58"/>
      <c r="H150" s="58"/>
      <c r="I150" s="58"/>
    </row>
    <row r="151" spans="1:9" s="38" customFormat="1"/>
    <row r="152" spans="1:9" s="38" customFormat="1"/>
    <row r="153" spans="1:9" s="38" customFormat="1"/>
    <row r="154" spans="1:9" s="38" customFormat="1"/>
    <row r="155" spans="1:9" s="38" customFormat="1"/>
    <row r="156" spans="1:9" s="38" customFormat="1"/>
    <row r="157" spans="1:9" s="38" customFormat="1"/>
    <row r="158" spans="1:9" s="38" customFormat="1"/>
    <row r="159" spans="1:9" s="38" customFormat="1"/>
    <row r="160" spans="1:9" s="38" customFormat="1"/>
    <row r="161" s="38" customFormat="1"/>
    <row r="162" s="38" customFormat="1"/>
    <row r="163" s="38" customFormat="1"/>
    <row r="164" s="38" customFormat="1"/>
    <row r="165" s="38" customFormat="1"/>
    <row r="166" s="38" customFormat="1"/>
    <row r="167" s="38" customFormat="1"/>
    <row r="168" s="38" customFormat="1"/>
    <row r="169" s="38" customFormat="1"/>
    <row r="170" s="38" customFormat="1"/>
    <row r="171" s="38" customFormat="1"/>
    <row r="172" s="38" customFormat="1"/>
    <row r="173" s="38" customFormat="1"/>
    <row r="174" s="38" customFormat="1"/>
    <row r="175" s="38" customFormat="1"/>
    <row r="176" s="38" customFormat="1"/>
    <row r="177" s="38" customFormat="1"/>
    <row r="178" s="38" customFormat="1"/>
    <row r="179" s="38" customFormat="1"/>
    <row r="180" s="38" customFormat="1"/>
    <row r="181" s="38" customFormat="1"/>
    <row r="182" s="38" customFormat="1"/>
    <row r="183" s="38" customFormat="1"/>
    <row r="184" s="38" customFormat="1"/>
    <row r="185" s="38" customFormat="1"/>
    <row r="186" s="38" customFormat="1"/>
    <row r="187" s="38" customFormat="1"/>
    <row r="188" s="38" customFormat="1"/>
    <row r="189" s="38" customFormat="1"/>
    <row r="190" s="38" customFormat="1"/>
    <row r="191" s="38" customFormat="1"/>
    <row r="192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HFC7C7SU3EVW-7798341-1865</_dlc_DocId>
    <_dlc_DocIdUrl xmlns="5afd958b-2a7a-4fa4-8b6d-31ecb28b370e">
      <Url>https://dok.finma.ch/sites/2060-PR/_layouts/15/DocIdRedir.aspx?ID=HFC7C7SU3EVW-7798341-1865</Url>
      <Description>HFC7C7SU3EVW-7798341-1865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6A2B7725-300E-4256-BC0C-95BEB08BCC42}"/>
</file>

<file path=customXml/itemProps4.xml><?xml version="1.0" encoding="utf-8"?>
<ds:datastoreItem xmlns:ds="http://schemas.openxmlformats.org/officeDocument/2006/customXml" ds:itemID="{7E254EEF-37C0-4142-BAD1-25E7A9F9A7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Unterstellte Finanzmarktteiln. 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2022-03-21T15:12:04Z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fc5f0752-9df6-4988-bb5e-499943c3672c</vt:lpwstr>
  </property>
  <property fmtid="{D5CDD505-2E9C-101B-9397-08002B2CF9AE}" pid="5" name="DocumentStatus">
    <vt:lpwstr>13</vt:lpwstr>
  </property>
</Properties>
</file>