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13_ncr:1_{DC9D8879-BC5B-4537-97B4-1E8E3487A28B}" xr6:coauthVersionLast="47" xr6:coauthVersionMax="47" xr10:uidLastSave="{00000000-0000-0000-0000-000000000000}"/>
  <bookViews>
    <workbookView xWindow="19090" yWindow="630" windowWidth="19420" windowHeight="11620" xr2:uid="{EBFDD491-708D-43EC-A1EA-04445F91ABA7}"/>
  </bookViews>
  <sheets>
    <sheet name="FINMA as an Author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C50" i="1"/>
  <c r="B50" i="1"/>
  <c r="I47" i="1"/>
  <c r="I51" i="1" s="1"/>
  <c r="H47" i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B47" i="1"/>
  <c r="B51" i="1" s="1"/>
  <c r="J43" i="1"/>
  <c r="I43" i="1"/>
  <c r="H43" i="1"/>
  <c r="G43" i="1"/>
  <c r="F43" i="1"/>
  <c r="E43" i="1"/>
  <c r="D43" i="1"/>
  <c r="C43" i="1"/>
  <c r="B43" i="1"/>
  <c r="J38" i="1"/>
  <c r="I38" i="1"/>
  <c r="H38" i="1"/>
  <c r="G38" i="1"/>
  <c r="F38" i="1"/>
  <c r="E38" i="1"/>
  <c r="D38" i="1"/>
  <c r="C38" i="1"/>
  <c r="B38" i="1"/>
  <c r="J31" i="1"/>
  <c r="I31" i="1"/>
  <c r="H31" i="1"/>
  <c r="G31" i="1"/>
  <c r="F31" i="1"/>
  <c r="E31" i="1"/>
  <c r="D31" i="1"/>
  <c r="C31" i="1"/>
  <c r="B31" i="1"/>
  <c r="J26" i="1"/>
  <c r="I26" i="1"/>
  <c r="H26" i="1"/>
  <c r="G26" i="1"/>
  <c r="F26" i="1"/>
  <c r="E26" i="1"/>
  <c r="D26" i="1"/>
  <c r="C26" i="1"/>
  <c r="B26" i="1"/>
  <c r="J19" i="1"/>
  <c r="I19" i="1"/>
  <c r="H19" i="1"/>
  <c r="G19" i="1"/>
  <c r="F19" i="1"/>
  <c r="E19" i="1"/>
  <c r="D19" i="1"/>
  <c r="C19" i="1"/>
  <c r="B19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260B5884-BB05-4DB7-809E-1200A1DD6A8E}">
      <text>
        <r>
          <rPr>
            <sz val="10"/>
            <color indexed="81"/>
            <rFont val="Arial"/>
            <family val="2"/>
          </rPr>
          <t>The figures for each year (in which the audit was conducted) apply to audits conducted in the previous financial year.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Regulatory audit costs include the basic audit and any additional audits.</t>
        </r>
      </text>
    </comment>
  </commentList>
</comments>
</file>

<file path=xl/sharedStrings.xml><?xml version="1.0" encoding="utf-8"?>
<sst xmlns="http://schemas.openxmlformats.org/spreadsheetml/2006/main" count="45" uniqueCount="32">
  <si>
    <t>–</t>
  </si>
  <si>
    <t>TOTAL</t>
  </si>
  <si>
    <t>FINMA as an authority</t>
  </si>
  <si>
    <t>FINMA communicates transparently. It keeps policymakers informed about its activities, engages with a range of interest groups and provides the public with information about its activities.</t>
  </si>
  <si>
    <t>Enquiries</t>
  </si>
  <si>
    <t>Number of enquiries</t>
  </si>
  <si>
    <t>Enquiries about authorised institutions (banks, insurers, etc.)</t>
  </si>
  <si>
    <t>Supervisory-related enquiries</t>
  </si>
  <si>
    <t>Unauthorised institutions reported</t>
  </si>
  <si>
    <t>Regulatory enquiries</t>
  </si>
  <si>
    <t>Regulatory audit costs</t>
  </si>
  <si>
    <t>Fees per supervisory area (in CHF millions)</t>
  </si>
  <si>
    <t>Banks and securities firms</t>
  </si>
  <si>
    <t>Insurers</t>
  </si>
  <si>
    <t>Markets</t>
  </si>
  <si>
    <t>Asset management</t>
  </si>
  <si>
    <t>International cooperation</t>
  </si>
  <si>
    <t>Representation in working groups</t>
  </si>
  <si>
    <t>Financial Stability Board (FSB)</t>
  </si>
  <si>
    <t>Basel Committee on Banking Supervision (BCBS)</t>
  </si>
  <si>
    <t>International Association of Insurance Supervisors (IAIS)</t>
  </si>
  <si>
    <t>International Organization of Securities Commissions (IOSCO)</t>
  </si>
  <si>
    <t>Key environmental indicators</t>
  </si>
  <si>
    <t>Power consumption in Bern, in kWh</t>
  </si>
  <si>
    <t>Power consumption in Zurich, in kWh</t>
  </si>
  <si>
    <t>Total power consumption, in kWh</t>
  </si>
  <si>
    <t>Consumption of heating energy in Bern (district heating), in kWh</t>
  </si>
  <si>
    <t>Consumption of heating energy in Zurich (natural gas), in KWh</t>
  </si>
  <si>
    <t>Total consumption of heating energy, in kWh</t>
  </si>
  <si>
    <t>TOTAL energy consumption, in kWh</t>
  </si>
  <si>
    <t>Proportion of renewable energies used, in %</t>
  </si>
  <si>
    <t>Paper consumption per FTE,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</si>
</sst>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5">
    <xf numFmtId="0" fontId="0" fillId="0" borderId="0" xfId="0"/>
    <xf numFmtId="0" fontId="9" fillId="0" borderId="0" xfId="1" applyFont="1" applyBorder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10" fillId="0" borderId="0" xfId="4" applyFont="1"/>
    <xf numFmtId="0" fontId="6" fillId="0" borderId="0" xfId="2" applyFont="1" applyBorder="1"/>
    <xf numFmtId="49" fontId="6" fillId="0" borderId="1" xfId="2" applyNumberFormat="1" applyFont="1" applyBorder="1"/>
    <xf numFmtId="49" fontId="6" fillId="0" borderId="2" xfId="2" applyNumberFormat="1" applyFont="1" applyBorder="1"/>
    <xf numFmtId="0" fontId="6" fillId="0" borderId="0" xfId="2" applyFont="1" applyBorder="1" applyAlignment="1">
      <alignment horizontal="right"/>
    </xf>
    <xf numFmtId="49" fontId="6" fillId="0" borderId="0" xfId="2" applyNumberFormat="1" applyFont="1" applyBorder="1"/>
    <xf numFmtId="0" fontId="1" fillId="0" borderId="0" xfId="1" applyBorder="1" applyAlignment="1">
      <alignment wrapText="1"/>
    </xf>
    <xf numFmtId="49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9" fontId="7" fillId="0" borderId="2" xfId="2" applyNumberFormat="1" applyFont="1" applyBorder="1"/>
    <xf numFmtId="3" fontId="7" fillId="0" borderId="2" xfId="2" applyNumberFormat="1" applyFont="1" applyBorder="1" applyAlignment="1">
      <alignment horizontal="right"/>
    </xf>
    <xf numFmtId="49" fontId="6" fillId="0" borderId="5" xfId="2" applyNumberFormat="1" applyFont="1" applyBorder="1"/>
    <xf numFmtId="0" fontId="6" fillId="0" borderId="5" xfId="2" applyFont="1" applyBorder="1" applyAlignment="1">
      <alignment horizontal="right"/>
    </xf>
    <xf numFmtId="0" fontId="10" fillId="3" borderId="0" xfId="4" applyFont="1" applyFill="1"/>
    <xf numFmtId="164" fontId="6" fillId="0" borderId="4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5" fontId="7" fillId="0" borderId="2" xfId="2" applyNumberFormat="1" applyFont="1" applyBorder="1" applyAlignment="1">
      <alignment horizontal="right"/>
    </xf>
    <xf numFmtId="0" fontId="6" fillId="0" borderId="0" xfId="2" applyFont="1" applyBorder="1" applyAlignment="1">
      <alignment wrapText="1"/>
    </xf>
    <xf numFmtId="3" fontId="6" fillId="0" borderId="0" xfId="0" applyNumberFormat="1" applyFont="1"/>
    <xf numFmtId="49" fontId="6" fillId="0" borderId="2" xfId="2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3" borderId="0" xfId="4" applyFont="1" applyFill="1" applyBorder="1"/>
    <xf numFmtId="0" fontId="10" fillId="0" borderId="0" xfId="3" applyFont="1"/>
    <xf numFmtId="3" fontId="6" fillId="0" borderId="0" xfId="2" applyNumberFormat="1" applyFont="1" applyBorder="1" applyAlignment="1">
      <alignment horizontal="right"/>
    </xf>
    <xf numFmtId="0" fontId="6" fillId="0" borderId="1" xfId="2" applyFont="1" applyFill="1" applyBorder="1"/>
    <xf numFmtId="164" fontId="2" fillId="0" borderId="1" xfId="2" applyNumberFormat="1" applyFont="1" applyFill="1" applyBorder="1" applyAlignment="1">
      <alignment horizontal="right"/>
    </xf>
    <xf numFmtId="49" fontId="7" fillId="0" borderId="2" xfId="2" applyNumberFormat="1" applyFont="1" applyBorder="1" applyAlignment="1">
      <alignment wrapText="1"/>
    </xf>
    <xf numFmtId="164" fontId="5" fillId="0" borderId="1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3" fontId="7" fillId="0" borderId="0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0" fontId="10" fillId="2" borderId="0" xfId="4" applyFont="1" applyFill="1"/>
    <xf numFmtId="0" fontId="6" fillId="2" borderId="0" xfId="0" applyFont="1" applyFill="1"/>
    <xf numFmtId="3" fontId="6" fillId="2" borderId="4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49" fontId="6" fillId="0" borderId="3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904875</xdr:colOff>
      <xdr:row>0</xdr:row>
      <xdr:rowOff>95250</xdr:rowOff>
    </xdr:from>
    <xdr:to>
      <xdr:col>12</xdr:col>
      <xdr:colOff>111482</xdr:colOff>
      <xdr:row>2</xdr:row>
      <xdr:rowOff>328722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9525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56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2" customWidth="1"/>
    <col min="2" max="10" width="13.7109375" customWidth="1"/>
  </cols>
  <sheetData>
    <row r="1" spans="1:10" ht="26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38.25">
      <c r="A3" s="4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ht="20.25">
      <c r="A7" s="11" t="s">
        <v>4</v>
      </c>
      <c r="B7" s="42">
        <v>2022</v>
      </c>
      <c r="C7" s="5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</row>
    <row r="8" spans="1:10" ht="15.75">
      <c r="A8" s="6" t="s">
        <v>5</v>
      </c>
      <c r="B8" s="42"/>
      <c r="C8" s="5"/>
      <c r="D8" s="5"/>
      <c r="E8" s="5"/>
      <c r="F8" s="5"/>
      <c r="G8" s="5"/>
      <c r="H8" s="5"/>
      <c r="I8" s="5"/>
      <c r="J8" s="5"/>
    </row>
    <row r="9" spans="1:10">
      <c r="A9" s="6"/>
      <c r="B9" s="43"/>
      <c r="C9" s="2"/>
      <c r="D9" s="2"/>
      <c r="E9" s="2"/>
      <c r="F9" s="2"/>
      <c r="G9" s="2"/>
      <c r="H9" s="2"/>
      <c r="I9" s="2"/>
      <c r="J9" s="2"/>
    </row>
    <row r="10" spans="1:10">
      <c r="A10" s="12" t="s">
        <v>6</v>
      </c>
      <c r="B10" s="44">
        <v>2559</v>
      </c>
      <c r="C10" s="13">
        <v>2532</v>
      </c>
      <c r="D10" s="13">
        <v>2895</v>
      </c>
      <c r="E10" s="13">
        <v>3178</v>
      </c>
      <c r="F10" s="13">
        <v>3480</v>
      </c>
      <c r="G10" s="13">
        <v>3597</v>
      </c>
      <c r="H10" s="13">
        <v>4283</v>
      </c>
      <c r="I10" s="13">
        <v>4304</v>
      </c>
      <c r="J10" s="13">
        <v>5111</v>
      </c>
    </row>
    <row r="11" spans="1:10">
      <c r="A11" s="7" t="s">
        <v>7</v>
      </c>
      <c r="B11" s="44">
        <v>945</v>
      </c>
      <c r="C11" s="14">
        <v>1255</v>
      </c>
      <c r="D11" s="14">
        <v>1116</v>
      </c>
      <c r="E11" s="14">
        <v>1056</v>
      </c>
      <c r="F11" s="14">
        <v>1725</v>
      </c>
      <c r="G11" s="14">
        <v>1725</v>
      </c>
      <c r="H11" s="13">
        <v>1000</v>
      </c>
      <c r="I11" s="13">
        <v>953</v>
      </c>
      <c r="J11" s="13">
        <v>1005</v>
      </c>
    </row>
    <row r="12" spans="1:10">
      <c r="A12" s="8" t="s">
        <v>8</v>
      </c>
      <c r="B12" s="44">
        <v>1528</v>
      </c>
      <c r="C12" s="15">
        <v>1422</v>
      </c>
      <c r="D12" s="15">
        <v>1734</v>
      </c>
      <c r="E12" s="15">
        <v>1683</v>
      </c>
      <c r="F12" s="15">
        <v>1102</v>
      </c>
      <c r="G12" s="15">
        <v>981</v>
      </c>
      <c r="H12" s="13">
        <v>700</v>
      </c>
      <c r="I12" s="13">
        <v>676</v>
      </c>
      <c r="J12" s="13">
        <v>754</v>
      </c>
    </row>
    <row r="13" spans="1:10">
      <c r="A13" s="8" t="s">
        <v>9</v>
      </c>
      <c r="B13" s="44">
        <v>1232</v>
      </c>
      <c r="C13" s="15">
        <v>1462</v>
      </c>
      <c r="D13" s="15">
        <v>1726</v>
      </c>
      <c r="E13" s="15">
        <v>728</v>
      </c>
      <c r="F13" s="15">
        <v>644</v>
      </c>
      <c r="G13" s="15">
        <v>685</v>
      </c>
      <c r="H13" s="13">
        <v>778</v>
      </c>
      <c r="I13" s="13">
        <v>554</v>
      </c>
      <c r="J13" s="13">
        <v>415</v>
      </c>
    </row>
    <row r="14" spans="1:10">
      <c r="A14" s="16" t="s">
        <v>1</v>
      </c>
      <c r="B14" s="45">
        <f>SUM(B10:B13)</f>
        <v>6264</v>
      </c>
      <c r="C14" s="17">
        <f>SUM(C10:C13)</f>
        <v>6671</v>
      </c>
      <c r="D14" s="17">
        <f>SUM(D10:D13)</f>
        <v>7471</v>
      </c>
      <c r="E14" s="17">
        <f>SUM(E10:E13)</f>
        <v>6645</v>
      </c>
      <c r="F14" s="17">
        <f t="shared" ref="F14:G14" si="0">SUM(F10:F13)</f>
        <v>6951</v>
      </c>
      <c r="G14" s="17">
        <f t="shared" si="0"/>
        <v>6988</v>
      </c>
      <c r="H14" s="17">
        <v>6761</v>
      </c>
      <c r="I14" s="17">
        <v>6487</v>
      </c>
      <c r="J14" s="17">
        <v>7285</v>
      </c>
    </row>
    <row r="15" spans="1:10">
      <c r="A15" s="18"/>
      <c r="B15" s="18"/>
      <c r="C15" s="19"/>
      <c r="D15" s="19"/>
      <c r="E15" s="19"/>
      <c r="F15" s="19"/>
      <c r="G15" s="19"/>
      <c r="H15" s="19"/>
      <c r="I15" s="19"/>
      <c r="J15" s="19"/>
    </row>
    <row r="16" spans="1:10">
      <c r="A16" s="10"/>
      <c r="B16" s="10"/>
      <c r="C16" s="9"/>
      <c r="D16" s="9"/>
      <c r="E16" s="9"/>
      <c r="F16" s="9"/>
      <c r="G16" s="9"/>
      <c r="H16" s="9"/>
      <c r="I16" s="9"/>
      <c r="J16" s="9"/>
    </row>
    <row r="17" spans="1:10">
      <c r="A17" s="10"/>
      <c r="B17" s="10"/>
      <c r="C17" s="9"/>
      <c r="D17" s="9"/>
      <c r="E17" s="9"/>
      <c r="F17" s="9"/>
      <c r="G17" s="9"/>
      <c r="H17" s="9"/>
      <c r="I17" s="9"/>
      <c r="J17" s="9"/>
    </row>
    <row r="18" spans="1:10">
      <c r="B18" s="2"/>
      <c r="C18" s="2"/>
      <c r="D18" s="2"/>
      <c r="E18" s="2"/>
      <c r="F18" s="2"/>
      <c r="G18" s="2"/>
      <c r="H18" s="2"/>
      <c r="I18" s="2"/>
      <c r="J18" s="2"/>
    </row>
    <row r="19" spans="1:10" ht="20.25">
      <c r="A19" s="11" t="s">
        <v>10</v>
      </c>
      <c r="B19" s="42">
        <f>$B$7</f>
        <v>2022</v>
      </c>
      <c r="C19" s="20">
        <f>$C$7</f>
        <v>2021</v>
      </c>
      <c r="D19" s="20">
        <f>D$7</f>
        <v>2020</v>
      </c>
      <c r="E19" s="20">
        <f>E$7</f>
        <v>2019</v>
      </c>
      <c r="F19" s="20">
        <f t="shared" ref="F19:J19" si="1">F$7</f>
        <v>2018</v>
      </c>
      <c r="G19" s="20">
        <f t="shared" si="1"/>
        <v>2017</v>
      </c>
      <c r="H19" s="20">
        <f t="shared" si="1"/>
        <v>2016</v>
      </c>
      <c r="I19" s="20">
        <f t="shared" si="1"/>
        <v>2015</v>
      </c>
      <c r="J19" s="20">
        <f t="shared" si="1"/>
        <v>2014</v>
      </c>
    </row>
    <row r="20" spans="1:10">
      <c r="A20" s="6" t="s">
        <v>11</v>
      </c>
      <c r="B20" s="43"/>
      <c r="C20" s="2"/>
      <c r="D20" s="2"/>
      <c r="E20" s="2"/>
      <c r="F20" s="2"/>
      <c r="G20" s="2"/>
      <c r="H20" s="2"/>
      <c r="I20" s="2"/>
      <c r="J20" s="2"/>
    </row>
    <row r="21" spans="1:10">
      <c r="A21" s="6"/>
      <c r="B21" s="43"/>
      <c r="C21" s="2"/>
      <c r="D21" s="2"/>
      <c r="E21" s="2"/>
      <c r="F21" s="2"/>
      <c r="G21" s="2"/>
      <c r="H21" s="2"/>
      <c r="I21" s="2"/>
      <c r="J21" s="2"/>
    </row>
    <row r="22" spans="1:10">
      <c r="A22" s="12" t="s">
        <v>12</v>
      </c>
      <c r="B22" s="46">
        <v>56.4</v>
      </c>
      <c r="C22" s="21">
        <v>54.6</v>
      </c>
      <c r="D22" s="21">
        <v>63.6</v>
      </c>
      <c r="E22" s="21">
        <v>85.8</v>
      </c>
      <c r="F22" s="21">
        <v>88</v>
      </c>
      <c r="G22" s="21">
        <v>94.5</v>
      </c>
      <c r="H22" s="21">
        <v>93.7</v>
      </c>
      <c r="I22" s="21">
        <v>89.8</v>
      </c>
      <c r="J22" s="21">
        <v>95.8</v>
      </c>
    </row>
    <row r="23" spans="1:10">
      <c r="A23" s="7" t="s">
        <v>13</v>
      </c>
      <c r="B23" s="47">
        <v>6.2</v>
      </c>
      <c r="C23" s="22">
        <v>7.1</v>
      </c>
      <c r="D23" s="22">
        <v>7.4</v>
      </c>
      <c r="E23" s="22">
        <v>8.1999999999999993</v>
      </c>
      <c r="F23" s="22">
        <v>7.7</v>
      </c>
      <c r="G23" s="22">
        <v>6.9</v>
      </c>
      <c r="H23" s="22">
        <v>7.6</v>
      </c>
      <c r="I23" s="22">
        <v>5.5</v>
      </c>
      <c r="J23" s="22">
        <v>6</v>
      </c>
    </row>
    <row r="24" spans="1:10">
      <c r="A24" s="8" t="s">
        <v>14</v>
      </c>
      <c r="B24" s="47">
        <v>0.8</v>
      </c>
      <c r="C24" s="23">
        <v>1</v>
      </c>
      <c r="D24" s="23">
        <v>0.8</v>
      </c>
      <c r="E24" s="23">
        <v>1.6</v>
      </c>
      <c r="F24" s="23">
        <v>2.1</v>
      </c>
      <c r="G24" s="23">
        <v>2.4</v>
      </c>
      <c r="H24" s="23">
        <v>1.7</v>
      </c>
      <c r="I24" s="23">
        <v>1.9</v>
      </c>
      <c r="J24" s="23">
        <v>2</v>
      </c>
    </row>
    <row r="25" spans="1:10">
      <c r="A25" s="6" t="s">
        <v>15</v>
      </c>
      <c r="B25" s="48">
        <v>10.7</v>
      </c>
      <c r="C25" s="24">
        <v>9.3000000000000007</v>
      </c>
      <c r="D25" s="24">
        <v>10.3</v>
      </c>
      <c r="E25" s="24">
        <v>12.2</v>
      </c>
      <c r="F25" s="24">
        <v>13.2</v>
      </c>
      <c r="G25" s="24">
        <v>12.6</v>
      </c>
      <c r="H25" s="24">
        <v>12.7</v>
      </c>
      <c r="I25" s="24">
        <v>11.8</v>
      </c>
      <c r="J25" s="24">
        <v>12</v>
      </c>
    </row>
    <row r="26" spans="1:10">
      <c r="A26" s="16" t="s">
        <v>1</v>
      </c>
      <c r="B26" s="49">
        <f t="shared" ref="B26:J26" si="2">SUM(B22:B25)</f>
        <v>74.099999999999994</v>
      </c>
      <c r="C26" s="25">
        <f t="shared" si="2"/>
        <v>72</v>
      </c>
      <c r="D26" s="25">
        <f t="shared" si="2"/>
        <v>82.1</v>
      </c>
      <c r="E26" s="25">
        <f t="shared" si="2"/>
        <v>107.8</v>
      </c>
      <c r="F26" s="25">
        <f t="shared" si="2"/>
        <v>111</v>
      </c>
      <c r="G26" s="25">
        <f t="shared" si="2"/>
        <v>116.4</v>
      </c>
      <c r="H26" s="25">
        <f t="shared" si="2"/>
        <v>115.7</v>
      </c>
      <c r="I26" s="25">
        <f t="shared" si="2"/>
        <v>109</v>
      </c>
      <c r="J26" s="25">
        <f t="shared" si="2"/>
        <v>115.8</v>
      </c>
    </row>
    <row r="27" spans="1:10"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11" t="s">
        <v>16</v>
      </c>
      <c r="B31" s="42">
        <f>$B$7</f>
        <v>2022</v>
      </c>
      <c r="C31" s="20">
        <f>$C$7</f>
        <v>2021</v>
      </c>
      <c r="D31" s="20">
        <f>D$7</f>
        <v>2020</v>
      </c>
      <c r="E31" s="20">
        <f>E$7</f>
        <v>2019</v>
      </c>
      <c r="F31" s="20">
        <f t="shared" ref="F31:J31" si="3">F$7</f>
        <v>2018</v>
      </c>
      <c r="G31" s="20">
        <f t="shared" si="3"/>
        <v>2017</v>
      </c>
      <c r="H31" s="20">
        <f t="shared" si="3"/>
        <v>2016</v>
      </c>
      <c r="I31" s="20">
        <f t="shared" si="3"/>
        <v>2015</v>
      </c>
      <c r="J31" s="20">
        <f t="shared" si="3"/>
        <v>2014</v>
      </c>
    </row>
    <row r="32" spans="1:10">
      <c r="A32" s="6" t="s">
        <v>17</v>
      </c>
      <c r="B32" s="43"/>
      <c r="C32" s="2"/>
      <c r="D32" s="2"/>
      <c r="E32" s="2"/>
      <c r="F32" s="2"/>
      <c r="G32" s="2"/>
      <c r="H32" s="2"/>
      <c r="I32" s="2"/>
      <c r="J32" s="2"/>
    </row>
    <row r="33" spans="1:10">
      <c r="A33" s="6"/>
      <c r="B33" s="43"/>
      <c r="C33" s="2"/>
      <c r="D33" s="2"/>
      <c r="E33" s="2"/>
      <c r="F33" s="2"/>
      <c r="G33" s="2"/>
      <c r="H33" s="2"/>
      <c r="I33" s="2"/>
      <c r="J33" s="2"/>
    </row>
    <row r="34" spans="1:10">
      <c r="A34" s="26" t="s">
        <v>18</v>
      </c>
      <c r="B34" s="50">
        <v>13</v>
      </c>
      <c r="C34" s="27">
        <v>11</v>
      </c>
      <c r="D34" s="27">
        <v>9</v>
      </c>
      <c r="E34" s="27">
        <v>13</v>
      </c>
      <c r="F34" s="27">
        <v>14</v>
      </c>
      <c r="G34" s="27">
        <v>13</v>
      </c>
      <c r="H34" s="27">
        <v>14</v>
      </c>
      <c r="I34" s="27">
        <v>16</v>
      </c>
      <c r="J34" s="27">
        <v>15</v>
      </c>
    </row>
    <row r="35" spans="1:10">
      <c r="A35" s="28" t="s">
        <v>19</v>
      </c>
      <c r="B35" s="51">
        <v>22</v>
      </c>
      <c r="C35" s="15">
        <v>22</v>
      </c>
      <c r="D35" s="15">
        <v>24</v>
      </c>
      <c r="E35" s="15">
        <v>23</v>
      </c>
      <c r="F35" s="15">
        <v>24</v>
      </c>
      <c r="G35" s="15">
        <v>26</v>
      </c>
      <c r="H35" s="15">
        <v>27</v>
      </c>
      <c r="I35" s="15">
        <v>30</v>
      </c>
      <c r="J35" s="15">
        <v>29</v>
      </c>
    </row>
    <row r="36" spans="1:10">
      <c r="A36" s="29" t="s">
        <v>20</v>
      </c>
      <c r="B36" s="51">
        <v>20</v>
      </c>
      <c r="C36" s="27">
        <v>18</v>
      </c>
      <c r="D36" s="27">
        <v>16</v>
      </c>
      <c r="E36" s="27">
        <v>16</v>
      </c>
      <c r="F36" s="27">
        <v>14</v>
      </c>
      <c r="G36" s="27">
        <v>16</v>
      </c>
      <c r="H36" s="27">
        <v>17</v>
      </c>
      <c r="I36" s="27">
        <v>19</v>
      </c>
      <c r="J36" s="27">
        <v>25</v>
      </c>
    </row>
    <row r="37" spans="1:10">
      <c r="A37" s="28" t="s">
        <v>21</v>
      </c>
      <c r="B37" s="51">
        <v>19</v>
      </c>
      <c r="C37" s="15">
        <v>18</v>
      </c>
      <c r="D37" s="15">
        <v>17</v>
      </c>
      <c r="E37" s="15">
        <v>16</v>
      </c>
      <c r="F37" s="15">
        <v>15</v>
      </c>
      <c r="G37" s="15">
        <v>14</v>
      </c>
      <c r="H37" s="15">
        <v>17</v>
      </c>
      <c r="I37" s="15">
        <v>17</v>
      </c>
      <c r="J37" s="15">
        <v>19</v>
      </c>
    </row>
    <row r="38" spans="1:10">
      <c r="A38" s="16" t="s">
        <v>1</v>
      </c>
      <c r="B38" s="45">
        <f t="shared" ref="B38:J38" si="4">SUM(B34:B37)</f>
        <v>74</v>
      </c>
      <c r="C38" s="17">
        <f t="shared" si="4"/>
        <v>69</v>
      </c>
      <c r="D38" s="17">
        <f t="shared" si="4"/>
        <v>66</v>
      </c>
      <c r="E38" s="17">
        <f t="shared" si="4"/>
        <v>68</v>
      </c>
      <c r="F38" s="17">
        <f t="shared" si="4"/>
        <v>67</v>
      </c>
      <c r="G38" s="17">
        <f t="shared" si="4"/>
        <v>69</v>
      </c>
      <c r="H38" s="17">
        <f t="shared" si="4"/>
        <v>75</v>
      </c>
      <c r="I38" s="17">
        <f t="shared" si="4"/>
        <v>82</v>
      </c>
      <c r="J38" s="17">
        <f t="shared" si="4"/>
        <v>88</v>
      </c>
    </row>
    <row r="39" spans="1:10"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B42" s="2"/>
      <c r="C42" s="2"/>
      <c r="D42" s="2"/>
      <c r="E42" s="2"/>
      <c r="F42" s="2"/>
      <c r="G42" s="2"/>
      <c r="H42" s="2"/>
      <c r="I42" s="2"/>
      <c r="J42" s="2"/>
    </row>
    <row r="43" spans="1:10" ht="20.25">
      <c r="A43" s="11" t="s">
        <v>22</v>
      </c>
      <c r="B43" s="42">
        <f>$B$7</f>
        <v>2022</v>
      </c>
      <c r="C43" s="30">
        <f>$C$7</f>
        <v>2021</v>
      </c>
      <c r="D43" s="30">
        <f>D$7</f>
        <v>2020</v>
      </c>
      <c r="E43" s="30">
        <f>E$7</f>
        <v>2019</v>
      </c>
      <c r="F43" s="30">
        <f t="shared" ref="F43:J43" si="5">F$7</f>
        <v>2018</v>
      </c>
      <c r="G43" s="30">
        <f t="shared" si="5"/>
        <v>2017</v>
      </c>
      <c r="H43" s="20">
        <f t="shared" si="5"/>
        <v>2016</v>
      </c>
      <c r="I43" s="20">
        <f t="shared" si="5"/>
        <v>2015</v>
      </c>
      <c r="J43" s="20">
        <f t="shared" si="5"/>
        <v>2014</v>
      </c>
    </row>
    <row r="44" spans="1:10" ht="15.75">
      <c r="A44" s="31"/>
      <c r="B44" s="43"/>
      <c r="C44" s="32"/>
      <c r="D44" s="32"/>
      <c r="E44" s="32"/>
      <c r="F44" s="32"/>
      <c r="G44" s="32"/>
      <c r="H44" s="20"/>
      <c r="I44" s="20"/>
      <c r="J44" s="20"/>
    </row>
    <row r="45" spans="1:10">
      <c r="A45" s="33" t="s">
        <v>23</v>
      </c>
      <c r="B45" s="52">
        <v>574425</v>
      </c>
      <c r="C45" s="14">
        <v>596769</v>
      </c>
      <c r="D45" s="14">
        <v>710892</v>
      </c>
      <c r="E45" s="14">
        <v>823274</v>
      </c>
      <c r="F45" s="14">
        <v>866062</v>
      </c>
      <c r="G45" s="14">
        <v>949695</v>
      </c>
      <c r="H45" s="14">
        <v>1015350</v>
      </c>
      <c r="I45" s="14">
        <v>1083543</v>
      </c>
      <c r="J45" s="14" t="s">
        <v>0</v>
      </c>
    </row>
    <row r="46" spans="1:10">
      <c r="A46" s="26" t="s">
        <v>24</v>
      </c>
      <c r="B46" s="51">
        <v>82470</v>
      </c>
      <c r="C46" s="15">
        <v>68428</v>
      </c>
      <c r="D46" s="15">
        <v>81804</v>
      </c>
      <c r="E46" s="15">
        <v>107006</v>
      </c>
      <c r="F46" s="15">
        <v>100758</v>
      </c>
      <c r="G46" s="15">
        <v>102282</v>
      </c>
      <c r="H46" s="15">
        <v>100360</v>
      </c>
      <c r="I46" s="15">
        <v>100062</v>
      </c>
      <c r="J46" s="34" t="s">
        <v>0</v>
      </c>
    </row>
    <row r="47" spans="1:10">
      <c r="A47" s="35" t="s">
        <v>25</v>
      </c>
      <c r="B47" s="45">
        <f>SUM(B45:B46)</f>
        <v>656895</v>
      </c>
      <c r="C47" s="17">
        <f>SUM(C45:C46)</f>
        <v>665197</v>
      </c>
      <c r="D47" s="17">
        <f t="shared" ref="D47:I47" si="6">SUM(D45:D46)</f>
        <v>792696</v>
      </c>
      <c r="E47" s="17">
        <f t="shared" si="6"/>
        <v>930280</v>
      </c>
      <c r="F47" s="17">
        <f t="shared" si="6"/>
        <v>966820</v>
      </c>
      <c r="G47" s="17">
        <f t="shared" si="6"/>
        <v>1051977</v>
      </c>
      <c r="H47" s="17">
        <f t="shared" si="6"/>
        <v>1115710</v>
      </c>
      <c r="I47" s="17">
        <f t="shared" si="6"/>
        <v>1183605</v>
      </c>
      <c r="J47" s="36" t="s">
        <v>0</v>
      </c>
    </row>
    <row r="48" spans="1:10">
      <c r="A48" s="54" t="s">
        <v>26</v>
      </c>
      <c r="B48" s="51">
        <v>822461</v>
      </c>
      <c r="C48" s="37">
        <v>992893</v>
      </c>
      <c r="D48" s="37">
        <v>1004466</v>
      </c>
      <c r="E48" s="37">
        <v>1056248</v>
      </c>
      <c r="F48" s="37">
        <v>948928</v>
      </c>
      <c r="G48" s="37">
        <v>1186540</v>
      </c>
      <c r="H48" s="37">
        <v>1277804</v>
      </c>
      <c r="I48" s="37">
        <v>1175159</v>
      </c>
      <c r="J48" s="34" t="s">
        <v>0</v>
      </c>
    </row>
    <row r="49" spans="1:10">
      <c r="A49" s="54" t="s">
        <v>27</v>
      </c>
      <c r="B49" s="51">
        <v>380009</v>
      </c>
      <c r="C49" s="15">
        <v>508144</v>
      </c>
      <c r="D49" s="15">
        <v>438125</v>
      </c>
      <c r="E49" s="15">
        <v>456605</v>
      </c>
      <c r="F49" s="15">
        <v>436832</v>
      </c>
      <c r="G49" s="15" t="s">
        <v>0</v>
      </c>
      <c r="H49" s="15" t="s">
        <v>0</v>
      </c>
      <c r="I49" s="15" t="s">
        <v>0</v>
      </c>
      <c r="J49" s="34" t="s">
        <v>0</v>
      </c>
    </row>
    <row r="50" spans="1:10">
      <c r="A50" s="35" t="s">
        <v>28</v>
      </c>
      <c r="B50" s="45">
        <f>SUM(B48+B49)</f>
        <v>1202470</v>
      </c>
      <c r="C50" s="17">
        <f>SUM(C48+C49)</f>
        <v>1501037</v>
      </c>
      <c r="D50" s="17">
        <f>SUM(D48+D49)</f>
        <v>1442591</v>
      </c>
      <c r="E50" s="17">
        <f t="shared" ref="E50:F50" si="7">SUM(E48+E49)</f>
        <v>1512853</v>
      </c>
      <c r="F50" s="17">
        <f t="shared" si="7"/>
        <v>1385760</v>
      </c>
      <c r="G50" s="17">
        <f>SUM(G48)</f>
        <v>1186540</v>
      </c>
      <c r="H50" s="17">
        <f>SUM(H48)</f>
        <v>1277804</v>
      </c>
      <c r="I50" s="17">
        <f>SUM(I48)</f>
        <v>1175159</v>
      </c>
      <c r="J50" s="36" t="s">
        <v>0</v>
      </c>
    </row>
    <row r="51" spans="1:10">
      <c r="A51" s="38" t="s">
        <v>29</v>
      </c>
      <c r="B51" s="45">
        <f>SUM(B47+B50)</f>
        <v>1859365</v>
      </c>
      <c r="C51" s="39">
        <f>SUM(C47+C50)</f>
        <v>2166234</v>
      </c>
      <c r="D51" s="39">
        <f>SUM(D47+D50)</f>
        <v>2235287</v>
      </c>
      <c r="E51" s="39">
        <f t="shared" ref="E51:I51" si="8">SUM(E47+E50)</f>
        <v>2443133</v>
      </c>
      <c r="F51" s="39">
        <f t="shared" si="8"/>
        <v>2352580</v>
      </c>
      <c r="G51" s="39">
        <f t="shared" si="8"/>
        <v>2238517</v>
      </c>
      <c r="H51" s="39">
        <f t="shared" si="8"/>
        <v>2393514</v>
      </c>
      <c r="I51" s="39">
        <f t="shared" si="8"/>
        <v>2358764</v>
      </c>
      <c r="J51" s="34" t="s">
        <v>0</v>
      </c>
    </row>
    <row r="52" spans="1:10">
      <c r="A52" s="28" t="s">
        <v>30</v>
      </c>
      <c r="B52" s="53">
        <v>86.7</v>
      </c>
      <c r="C52" s="40">
        <v>80.2</v>
      </c>
      <c r="D52" s="40">
        <v>68.900000000000006</v>
      </c>
      <c r="E52" s="40">
        <v>70.2</v>
      </c>
      <c r="F52" s="40">
        <v>71.2</v>
      </c>
      <c r="G52" s="40">
        <v>86.6</v>
      </c>
      <c r="H52" s="40">
        <v>86.5</v>
      </c>
      <c r="I52" s="40">
        <v>87.4</v>
      </c>
      <c r="J52" s="41" t="s">
        <v>0</v>
      </c>
    </row>
    <row r="53" spans="1:10">
      <c r="A53" s="28"/>
      <c r="B53" s="51"/>
      <c r="C53" s="15"/>
      <c r="D53" s="15"/>
      <c r="E53" s="15"/>
      <c r="F53" s="15"/>
      <c r="G53" s="15"/>
      <c r="H53" s="15"/>
      <c r="I53" s="15"/>
      <c r="J53" s="15"/>
    </row>
    <row r="54" spans="1:10">
      <c r="A54" s="28" t="s">
        <v>31</v>
      </c>
      <c r="B54" s="53">
        <v>4.0999999999999996</v>
      </c>
      <c r="C54" s="40">
        <v>3.6</v>
      </c>
      <c r="D54" s="40">
        <v>8.8000000000000007</v>
      </c>
      <c r="E54" s="40">
        <v>16.7</v>
      </c>
      <c r="F54" s="40">
        <v>21.6</v>
      </c>
      <c r="G54" s="40">
        <v>26.4</v>
      </c>
      <c r="H54" s="40">
        <v>29.7</v>
      </c>
      <c r="I54" s="40">
        <v>28.9</v>
      </c>
      <c r="J54" s="41" t="s">
        <v>0</v>
      </c>
    </row>
    <row r="55" spans="1:10"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B56" s="2"/>
      <c r="C56" s="2"/>
      <c r="D56" s="2"/>
      <c r="E56" s="2"/>
      <c r="F56" s="2"/>
      <c r="G56" s="2"/>
      <c r="H56" s="2"/>
      <c r="I56" s="2"/>
      <c r="J56" s="2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3NMDDAW574XC-20235124-74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https://dok.finma.ch/sites/2063-PR/_layouts/15/DocIdRedir.aspx?ID=3NMDDAW574XC-20235124-74</Url>
      <Description>3NMDDAW574XC-20235124-74</Description>
    </_dlc_DocIdUrl>
  </documentManagement>
</p:properties>
</file>

<file path=customXml/itemProps1.xml><?xml version="1.0" encoding="utf-8"?>
<ds:datastoreItem xmlns:ds="http://schemas.openxmlformats.org/officeDocument/2006/customXml" ds:itemID="{72D1F876-B0B7-42EE-91F1-90A08B9D9342}"/>
</file>

<file path=customXml/itemProps2.xml><?xml version="1.0" encoding="utf-8"?>
<ds:datastoreItem xmlns:ds="http://schemas.openxmlformats.org/officeDocument/2006/customXml" ds:itemID="{2BA74C4B-213E-484A-9BFC-6CCB0B2F35B4}"/>
</file>

<file path=customXml/itemProps3.xml><?xml version="1.0" encoding="utf-8"?>
<ds:datastoreItem xmlns:ds="http://schemas.openxmlformats.org/officeDocument/2006/customXml" ds:itemID="{6F52A225-1CAA-4B5B-9484-7CE6EE0F3A5A}"/>
</file>

<file path=customXml/itemProps4.xml><?xml version="1.0" encoding="utf-8"?>
<ds:datastoreItem xmlns:ds="http://schemas.openxmlformats.org/officeDocument/2006/customXml" ds:itemID="{D560A8D2-C989-458E-A54F-29512B6543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FINMA as an Authority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b80f7d2c-b6ae-4551-a3ec-27afedc5dbbe</vt:lpwstr>
  </property>
</Properties>
</file>