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ok.finma.ch/sites/2063-PR/2063_Documents/13 - JB-Webstatistiken/Statistik_JB2022_EN/"/>
    </mc:Choice>
  </mc:AlternateContent>
  <xr:revisionPtr revIDLastSave="0" documentId="13_ncr:1_{05705B2F-5559-490A-9B69-DB6A11D75633}" xr6:coauthVersionLast="47" xr6:coauthVersionMax="47" xr10:uidLastSave="{00000000-0000-0000-0000-000000000000}"/>
  <bookViews>
    <workbookView xWindow="-120" yWindow="-120" windowWidth="29040" windowHeight="15840" xr2:uid="{EBFDD491-708D-43EC-A1EA-04445F91ABA7}"/>
  </bookViews>
  <sheets>
    <sheet name="Key personnel indicator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4" i="1" l="1"/>
  <c r="A73" i="1"/>
  <c r="B64" i="1"/>
  <c r="A63" i="1"/>
  <c r="B51" i="1"/>
  <c r="A50" i="1"/>
  <c r="B38" i="1"/>
  <c r="A37" i="1"/>
  <c r="B24" i="1"/>
  <c r="A23" i="1"/>
  <c r="D22" i="1"/>
  <c r="E22" i="1"/>
  <c r="D36" i="1"/>
  <c r="E36" i="1"/>
  <c r="D49" i="1"/>
  <c r="E49" i="1"/>
  <c r="D62" i="1"/>
  <c r="E62" i="1"/>
  <c r="D72" i="1"/>
  <c r="E72" i="1"/>
  <c r="H81" i="1" l="1"/>
  <c r="H80" i="1"/>
  <c r="H79" i="1"/>
  <c r="H78" i="1"/>
  <c r="H77" i="1"/>
  <c r="H76" i="1"/>
  <c r="H75" i="1"/>
  <c r="I72" i="1"/>
  <c r="H72" i="1"/>
  <c r="G72" i="1"/>
  <c r="F72" i="1"/>
  <c r="C72" i="1"/>
  <c r="H67" i="1"/>
  <c r="H66" i="1"/>
  <c r="H65" i="1"/>
  <c r="I62" i="1"/>
  <c r="H62" i="1"/>
  <c r="G62" i="1"/>
  <c r="F62" i="1"/>
  <c r="C62" i="1"/>
  <c r="H57" i="1"/>
  <c r="H56" i="1"/>
  <c r="H55" i="1"/>
  <c r="H54" i="1"/>
  <c r="H52" i="1"/>
  <c r="I49" i="1"/>
  <c r="H49" i="1"/>
  <c r="G49" i="1"/>
  <c r="F49" i="1"/>
  <c r="C49" i="1"/>
  <c r="H44" i="1"/>
  <c r="H43" i="1"/>
  <c r="H42" i="1"/>
  <c r="H41" i="1"/>
  <c r="H40" i="1"/>
  <c r="H39" i="1"/>
  <c r="I36" i="1"/>
  <c r="H36" i="1"/>
  <c r="G36" i="1"/>
  <c r="F36" i="1"/>
  <c r="C36" i="1"/>
  <c r="H31" i="1"/>
  <c r="H30" i="1"/>
  <c r="H29" i="1"/>
  <c r="H28" i="1"/>
  <c r="H27" i="1"/>
  <c r="H26" i="1"/>
  <c r="H25" i="1"/>
  <c r="I22" i="1"/>
  <c r="H22" i="1"/>
  <c r="G22" i="1"/>
  <c r="F22" i="1"/>
  <c r="C22" i="1"/>
  <c r="H17" i="1"/>
  <c r="H16" i="1"/>
  <c r="H15" i="1"/>
  <c r="H14" i="1"/>
  <c r="H13" i="1"/>
  <c r="H12" i="1"/>
  <c r="H11" i="1"/>
  <c r="H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Reinwand Monika</author>
    <author>Röthlisberger Adrian</author>
  </authors>
  <commentList>
    <comment ref="A10" authorId="0" shapeId="0" xr:uid="{7DE1E6F3-17F6-49E5-8E3A-1080284AD22F}">
      <text>
        <r>
          <rPr>
            <sz val="10"/>
            <color indexed="81"/>
            <rFont val="Arial"/>
            <family val="2"/>
          </rPr>
          <t xml:space="preserve">One of FINMA’s strategic goals states that the costs of supervision should only rise if the Swiss parliament ascribes new tasks to FINMA. Given the additional responsibilities which FINMA will be obliged to assume in the context of FinSA and FinIA, FINMA will have no option but to employ additional staff. The Board of Directors therefore increased the maximum number of full-time positions from 481 to 517.6 with effect from 1 January 2019.
</t>
        </r>
      </text>
    </comment>
    <comment ref="A43" authorId="0" shapeId="0" xr:uid="{584029D2-17F8-47A5-A94A-E772E88EF36F}">
      <text>
        <r>
          <rPr>
            <sz val="10"/>
            <color indexed="81"/>
            <rFont val="Arial"/>
            <family val="2"/>
          </rPr>
          <t xml:space="preserve">An outbound secondment is a short-term assignment of FINMA employees to another supervisory authority or a supervised institution with particular focus on staff development. The duration is normally 3-6 months. 
</t>
        </r>
      </text>
    </comment>
    <comment ref="A44" authorId="0" shapeId="0" xr:uid="{CD9E8F05-4706-427D-B8FC-3BAD1B1B319B}">
      <text>
        <r>
          <rPr>
            <sz val="10"/>
            <color indexed="81"/>
            <rFont val="Arial"/>
            <family val="2"/>
          </rPr>
          <t>An inbound secondment is a temporary internal transfer of FINMA employees to another division with particular focus on staff development. The duration is normally 3-6 months.</t>
        </r>
        <r>
          <rPr>
            <sz val="10"/>
            <color indexed="81"/>
            <rFont val="Segoe UI"/>
            <family val="2"/>
          </rPr>
          <t xml:space="preserve">
</t>
        </r>
      </text>
    </comment>
    <comment ref="A53" authorId="1" shapeId="0" xr:uid="{26E07E84-EAD7-4BB0-A351-89017A97B160}">
      <text>
        <r>
          <rPr>
            <sz val="10"/>
            <color indexed="81"/>
            <rFont val="Arial"/>
            <family val="2"/>
          </rPr>
          <t>The ratio of the lowest to the highest salary is based on the difference between the salary for a FINMA internship and the salary of the CEO.</t>
        </r>
      </text>
    </comment>
    <comment ref="A54" authorId="0" shapeId="0" xr:uid="{A1A1E2D2-B6ED-4999-B118-D1FAA1E9D6CC}">
      <text>
        <r>
          <rPr>
            <sz val="10"/>
            <color indexed="81"/>
            <rFont val="Arial"/>
            <family val="2"/>
          </rPr>
          <t>As a result of the fair pay analysis, the value determined by the independent audit body in accordance with the methodology of “Logib” – the Confederation’s equal pay tool – is established. The wage differentials between men and women that do not have an obvious explanation in the model fell significantly in 2019 compared with the previous year. With 1.7% FINMA was well below the maximum tolerance value of +/- 5.0% permitted in accordance with the Confederation’s fair pay guidelines.</t>
        </r>
      </text>
    </comment>
    <comment ref="A65" authorId="0" shapeId="0" xr:uid="{E2A983F9-716D-4F3D-BF4B-D42907FDDE5E}">
      <text>
        <r>
          <rPr>
            <sz val="10"/>
            <color theme="1"/>
            <rFont val="Frutiger LT Com 45 Light"/>
            <family val="2"/>
          </rPr>
          <t xml:space="preserve">The desired staff turnover rate for FINMA is higher than in the federal administration as a whole or public administration. In its personnel strategy, FINMA aims for a medium-term average staff turnover rate of 8% to 12%. The reasons for this and the expected benefits are as follows:
– Acquisition and renewal of knowledge through new employees from the financial industry, in order to keep up with the pace of development in the world of finance. In order to perform the supervisory functions, a rotation of the competent supervisory staff at regular intervals is important.
– A healthy dynamism in the personnel structure offers employees greater opportunities to take on additional responsibilities and explore new roles. This has a positive impact on the motivation and length of employment of ambitious and talented staff.
</t>
        </r>
      </text>
    </comment>
  </commentList>
</comments>
</file>

<file path=xl/sharedStrings.xml><?xml version="1.0" encoding="utf-8"?>
<sst xmlns="http://schemas.openxmlformats.org/spreadsheetml/2006/main" count="93" uniqueCount="59">
  <si>
    <t>n/a</t>
  </si>
  <si>
    <t>HC</t>
  </si>
  <si>
    <t>1: x</t>
  </si>
  <si>
    <t>1:11.6</t>
  </si>
  <si>
    <t>1:11.5</t>
  </si>
  <si>
    <t>1:11</t>
  </si>
  <si>
    <t>Key personnel indicators</t>
  </si>
  <si>
    <t>FINMA communicates transparently in its annual report. Additional information about FINMA’s workforce and HR activities is provided in summary form in the overview of key figures below.</t>
  </si>
  <si>
    <t>Headcount planning and staff numbers</t>
  </si>
  <si>
    <t>FINMA-wide, as at EOY</t>
  </si>
  <si>
    <t>Unit</t>
  </si>
  <si>
    <t>Maximum headcount for permanent employment</t>
  </si>
  <si>
    <t>FTEs</t>
  </si>
  <si>
    <t xml:space="preserve">  – total planned management positions (including those held by specialists) </t>
  </si>
  <si>
    <t>%</t>
  </si>
  <si>
    <t xml:space="preserve">  – planned management positions with line management function</t>
  </si>
  <si>
    <t>Average staffing level for permanent employment</t>
  </si>
  <si>
    <t>Average full-time equivalents (FTEs)</t>
  </si>
  <si>
    <t xml:space="preserve">   – of which temporary employees</t>
  </si>
  <si>
    <t>Average number of employees</t>
  </si>
  <si>
    <t>Staff recruitment</t>
  </si>
  <si>
    <r>
      <rPr>
        <sz val="10"/>
        <color theme="1"/>
        <rFont val="Arial"/>
        <family val="2"/>
      </rPr>
      <t>New and re-entrants, temporary and permanent employment</t>
    </r>
    <r>
      <rPr>
        <sz val="10"/>
        <color rgb="FF000000"/>
        <rFont val="Arial"/>
        <family val="2"/>
      </rPr>
      <t xml:space="preserve"> </t>
    </r>
  </si>
  <si>
    <t>Proportion of women among new entrants</t>
  </si>
  <si>
    <t>Internal recruitment ratio (permanent employment)</t>
  </si>
  <si>
    <t xml:space="preserve">   – total internal recruitment ratio for management positions 
(including those held by specialists)</t>
  </si>
  <si>
    <t xml:space="preserve">   – internal recruitment ratio for management positions</t>
  </si>
  <si>
    <t>Internships</t>
  </si>
  <si>
    <t>Number</t>
  </si>
  <si>
    <t>Apprenticeships</t>
  </si>
  <si>
    <t>Staff development</t>
  </si>
  <si>
    <t>Paid training days</t>
  </si>
  <si>
    <t>Days</t>
  </si>
  <si>
    <t>Average number of training days per FTE</t>
  </si>
  <si>
    <t>Total contribution to costs of further training</t>
  </si>
  <si>
    <t>CHF thousands</t>
  </si>
  <si>
    <t>Average contribution to costs of further training per FTE</t>
  </si>
  <si>
    <t>Outbound secondments</t>
  </si>
  <si>
    <t>Inbound secondments</t>
  </si>
  <si>
    <t>Staffing levels and salary</t>
  </si>
  <si>
    <t>Average annual salary per FTE</t>
  </si>
  <si>
    <t>Ratio of lowest to highest salary</t>
  </si>
  <si>
    <t>Wage differential between men/women according to Logib</t>
  </si>
  <si>
    <t>Average degree of employment</t>
  </si>
  <si>
    <t>Proportion of part-time employees (DE less than 90%)</t>
  </si>
  <si>
    <t>Absence rate due to illness and accidents</t>
  </si>
  <si>
    <t>Departures</t>
  </si>
  <si>
    <t>Staff turnover due to persons leaving (including retirement)</t>
  </si>
  <si>
    <t>Staff turnover due to ordinary retirement</t>
  </si>
  <si>
    <t>Proportion of ordinary departures among total departures</t>
  </si>
  <si>
    <t>Diversity among staff</t>
  </si>
  <si>
    <t>Average age</t>
  </si>
  <si>
    <t>Years</t>
  </si>
  <si>
    <t>Average length of service</t>
  </si>
  <si>
    <t>Proportion of French- and Italian-speaking employees</t>
  </si>
  <si>
    <t>Proportion of foreign employees</t>
  </si>
  <si>
    <t>Proportion of women in the workforce as a whole</t>
  </si>
  <si>
    <t xml:space="preserve">   –  of which proportion of women holding a management position (including specialists)</t>
  </si>
  <si>
    <t xml:space="preserve">   –  of which proportion of women holding a line management position</t>
  </si>
  <si>
    <t>Ø 5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</si>
</sst>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64" formatCode="0.0"/>
  </numFmts>
  <fonts count="14">
    <font>
      <sz val="10"/>
      <color theme="1"/>
      <name val="Arial"/>
      <family val="2"/>
    </font>
    <font>
      <b/>
      <sz val="16"/>
      <color theme="1"/>
      <name val="Arial"/>
      <family val="2"/>
    </font>
    <font>
      <sz val="10"/>
      <name val="Arial"/>
      <family val="2"/>
    </font>
    <font>
      <sz val="10"/>
      <color theme="1"/>
      <name val="Frutiger LT Com 45 Light"/>
      <family val="2"/>
    </font>
    <font>
      <b/>
      <sz val="14"/>
      <color theme="1"/>
      <name val="Frutiger LT Com 45 Light"/>
      <family val="2"/>
    </font>
    <font>
      <b/>
      <sz val="12"/>
      <name val="Arial"/>
      <family val="2"/>
    </font>
    <font>
      <b/>
      <sz val="10"/>
      <name val="Arial"/>
      <family val="2"/>
    </font>
    <font>
      <sz val="10"/>
      <color theme="1"/>
      <name val="Arial"/>
      <family val="2"/>
    </font>
    <font>
      <b/>
      <sz val="10"/>
      <color theme="1"/>
      <name val="Arial"/>
      <family val="2"/>
    </font>
    <font>
      <sz val="10"/>
      <color indexed="81"/>
      <name val="Arial"/>
      <family val="2"/>
    </font>
    <font>
      <b/>
      <sz val="20"/>
      <color theme="1"/>
      <name val="Arial"/>
      <family val="2"/>
    </font>
    <font>
      <b/>
      <sz val="12"/>
      <color theme="1"/>
      <name val="Arial"/>
      <family val="2"/>
    </font>
    <font>
      <sz val="10"/>
      <color rgb="FF000000"/>
      <name val="Arial"/>
      <family val="2"/>
    </font>
    <font>
      <sz val="10"/>
      <color indexed="81"/>
      <name val="Segoe UI"/>
      <family val="2"/>
    </font>
  </fonts>
  <fills count="4">
    <fill>
      <patternFill patternType="none"/>
    </fill>
    <fill>
      <patternFill patternType="gray125"/>
    </fill>
    <fill>
      <patternFill patternType="solid">
        <fgColor rgb="FFD2EFFB"/>
        <bgColor indexed="64"/>
      </patternFill>
    </fill>
    <fill>
      <patternFill patternType="solid">
        <fgColor theme="0"/>
        <bgColor indexed="64"/>
      </patternFill>
    </fill>
  </fills>
  <borders count="7">
    <border>
      <left/>
      <right/>
      <top/>
      <bottom/>
      <diagonal/>
    </border>
    <border>
      <left/>
      <right/>
      <top/>
      <bottom style="thin">
        <color theme="1"/>
      </bottom>
      <diagonal/>
    </border>
    <border>
      <left/>
      <right/>
      <top style="thin">
        <color theme="1"/>
      </top>
      <bottom style="thin">
        <color theme="1"/>
      </bottom>
      <diagonal/>
    </border>
    <border>
      <left/>
      <right/>
      <top style="thin">
        <color indexed="64"/>
      </top>
      <bottom style="thin">
        <color theme="1"/>
      </bottom>
      <diagonal/>
    </border>
    <border>
      <left/>
      <right/>
      <top style="thin">
        <color auto="1"/>
      </top>
      <bottom style="thin">
        <color auto="1"/>
      </bottom>
      <diagonal/>
    </border>
    <border>
      <left/>
      <right/>
      <top style="thin">
        <color theme="1"/>
      </top>
      <bottom/>
      <diagonal/>
    </border>
    <border>
      <left/>
      <right/>
      <top/>
      <bottom style="thin">
        <color auto="1"/>
      </bottom>
      <diagonal/>
    </border>
  </borders>
  <cellStyleXfs count="6">
    <xf numFmtId="0" fontId="0" fillId="0" borderId="0"/>
    <xf numFmtId="0" fontId="1" fillId="0" borderId="0" applyBorder="0" applyProtection="0"/>
    <xf numFmtId="0" fontId="3" fillId="0" borderId="0" applyFill="0" applyBorder="0" applyProtection="0"/>
    <xf numFmtId="0" fontId="4" fillId="0" borderId="0" applyFill="0" applyBorder="0" applyProtection="0"/>
    <xf numFmtId="0" fontId="4" fillId="0" borderId="0" applyFill="0" applyBorder="0" applyProtection="0"/>
    <xf numFmtId="9" fontId="7" fillId="0" borderId="0" applyFont="0" applyFill="0" applyBorder="0" applyAlignment="0" applyProtection="0"/>
  </cellStyleXfs>
  <cellXfs count="68">
    <xf numFmtId="0" fontId="0" fillId="0" borderId="0" xfId="0"/>
    <xf numFmtId="0" fontId="2" fillId="0" borderId="0" xfId="0" applyFont="1"/>
    <xf numFmtId="0" fontId="7" fillId="0" borderId="0" xfId="0" applyFont="1"/>
    <xf numFmtId="0" fontId="2" fillId="0" borderId="0" xfId="0" applyFont="1"/>
    <xf numFmtId="0" fontId="2" fillId="0" borderId="0" xfId="2" applyFont="1" applyFill="1" applyBorder="1" applyAlignment="1">
      <alignment horizontal="right"/>
    </xf>
    <xf numFmtId="0" fontId="2" fillId="2" borderId="0" xfId="0" applyFont="1" applyFill="1"/>
    <xf numFmtId="0" fontId="2" fillId="2" borderId="1" xfId="2" applyFont="1" applyFill="1" applyBorder="1" applyAlignment="1">
      <alignment horizontal="right"/>
    </xf>
    <xf numFmtId="0" fontId="2" fillId="2" borderId="2" xfId="2" applyFont="1" applyFill="1" applyBorder="1" applyAlignment="1">
      <alignment horizontal="right"/>
    </xf>
    <xf numFmtId="0" fontId="5" fillId="2" borderId="0" xfId="4" applyFont="1" applyFill="1"/>
    <xf numFmtId="0" fontId="5" fillId="0" borderId="0" xfId="4" applyFont="1" applyFill="1"/>
    <xf numFmtId="164" fontId="2" fillId="0" borderId="3" xfId="2" applyNumberFormat="1" applyFont="1" applyFill="1" applyBorder="1" applyAlignment="1">
      <alignment horizontal="right"/>
    </xf>
    <xf numFmtId="164" fontId="2" fillId="0" borderId="2" xfId="2" applyNumberFormat="1" applyFont="1" applyFill="1" applyBorder="1" applyAlignment="1">
      <alignment horizontal="right"/>
    </xf>
    <xf numFmtId="1" fontId="2" fillId="0" borderId="2" xfId="2" applyNumberFormat="1" applyFont="1" applyFill="1" applyBorder="1" applyAlignment="1">
      <alignment horizontal="right"/>
    </xf>
    <xf numFmtId="0" fontId="2" fillId="0" borderId="5" xfId="2" applyFont="1" applyFill="1" applyBorder="1" applyAlignment="1">
      <alignment horizontal="right"/>
    </xf>
    <xf numFmtId="41" fontId="2" fillId="3" borderId="4" xfId="0" applyNumberFormat="1" applyFont="1" applyFill="1" applyBorder="1" applyAlignment="1">
      <alignment horizontal="right" wrapText="1"/>
    </xf>
    <xf numFmtId="41" fontId="2" fillId="3" borderId="1" xfId="0" applyNumberFormat="1" applyFont="1" applyFill="1" applyBorder="1" applyAlignment="1">
      <alignment horizontal="right" wrapText="1"/>
    </xf>
    <xf numFmtId="41" fontId="2" fillId="3" borderId="2" xfId="0" applyNumberFormat="1" applyFont="1" applyFill="1" applyBorder="1" applyAlignment="1">
      <alignment horizontal="right" wrapText="1"/>
    </xf>
    <xf numFmtId="3" fontId="2" fillId="0" borderId="4" xfId="2" applyNumberFormat="1" applyFont="1" applyFill="1" applyBorder="1" applyAlignment="1">
      <alignment horizontal="right"/>
    </xf>
    <xf numFmtId="0" fontId="2" fillId="0" borderId="4" xfId="2" applyFont="1" applyFill="1" applyBorder="1" applyAlignment="1">
      <alignment horizontal="right"/>
    </xf>
    <xf numFmtId="0" fontId="2" fillId="0" borderId="4" xfId="0" applyFont="1" applyBorder="1"/>
    <xf numFmtId="0" fontId="2" fillId="0" borderId="6" xfId="2" applyFont="1" applyFill="1" applyBorder="1" applyAlignment="1">
      <alignment horizontal="right"/>
    </xf>
    <xf numFmtId="164" fontId="2" fillId="0" borderId="4" xfId="2" applyNumberFormat="1" applyFont="1" applyFill="1" applyBorder="1" applyAlignment="1">
      <alignment horizontal="right"/>
    </xf>
    <xf numFmtId="20" fontId="2" fillId="0" borderId="4" xfId="2" quotePrefix="1" applyNumberFormat="1" applyFont="1" applyFill="1" applyBorder="1"/>
    <xf numFmtId="20" fontId="2" fillId="3" borderId="4" xfId="2" quotePrefix="1" applyNumberFormat="1" applyFont="1" applyFill="1" applyBorder="1" applyAlignment="1">
      <alignment horizontal="right"/>
    </xf>
    <xf numFmtId="0" fontId="6" fillId="0" borderId="0" xfId="4" applyFont="1" applyFill="1"/>
    <xf numFmtId="0" fontId="2" fillId="0" borderId="1" xfId="2" applyFont="1" applyFill="1" applyBorder="1" applyAlignment="1">
      <alignment horizontal="right"/>
    </xf>
    <xf numFmtId="0" fontId="2" fillId="0" borderId="2" xfId="2" applyFont="1" applyFill="1" applyBorder="1" applyAlignment="1">
      <alignment horizontal="right"/>
    </xf>
    <xf numFmtId="164" fontId="2" fillId="0" borderId="2" xfId="5" applyNumberFormat="1" applyFont="1" applyFill="1" applyBorder="1" applyAlignment="1">
      <alignment horizontal="right"/>
    </xf>
    <xf numFmtId="0" fontId="5" fillId="2" borderId="0" xfId="3" applyFont="1" applyFill="1"/>
    <xf numFmtId="0" fontId="6" fillId="2" borderId="0" xfId="3" applyFont="1" applyFill="1"/>
    <xf numFmtId="0" fontId="6" fillId="2" borderId="0" xfId="2" applyFont="1" applyFill="1" applyBorder="1"/>
    <xf numFmtId="0" fontId="2" fillId="2" borderId="3" xfId="2" applyFont="1" applyFill="1" applyBorder="1" applyAlignment="1">
      <alignment horizontal="right"/>
    </xf>
    <xf numFmtId="0" fontId="2" fillId="2" borderId="2" xfId="2" applyFont="1" applyFill="1" applyBorder="1"/>
    <xf numFmtId="0" fontId="2" fillId="2" borderId="4" xfId="2" applyFont="1" applyFill="1" applyBorder="1"/>
    <xf numFmtId="0" fontId="2" fillId="2" borderId="1" xfId="2" applyFont="1" applyFill="1" applyBorder="1"/>
    <xf numFmtId="0" fontId="5" fillId="2" borderId="0" xfId="4" applyFont="1" applyFill="1" applyAlignment="1">
      <alignment horizontal="right" wrapText="1"/>
    </xf>
    <xf numFmtId="164" fontId="2" fillId="2" borderId="4" xfId="2" applyNumberFormat="1" applyFont="1" applyFill="1" applyBorder="1" applyAlignment="1">
      <alignment horizontal="right"/>
    </xf>
    <xf numFmtId="1" fontId="2" fillId="2" borderId="0" xfId="0" applyNumberFormat="1" applyFont="1" applyFill="1"/>
    <xf numFmtId="3" fontId="2" fillId="2" borderId="4" xfId="2" applyNumberFormat="1" applyFont="1" applyFill="1" applyBorder="1"/>
    <xf numFmtId="0" fontId="2" fillId="2" borderId="4" xfId="0" applyFont="1" applyFill="1" applyBorder="1"/>
    <xf numFmtId="0" fontId="2" fillId="2" borderId="6" xfId="0" applyFont="1" applyFill="1" applyBorder="1"/>
    <xf numFmtId="164" fontId="2" fillId="2" borderId="4" xfId="2" applyNumberFormat="1" applyFont="1" applyFill="1" applyBorder="1"/>
    <xf numFmtId="164" fontId="2" fillId="2" borderId="6" xfId="2" applyNumberFormat="1" applyFont="1" applyFill="1" applyBorder="1" applyAlignment="1">
      <alignment horizontal="right"/>
    </xf>
    <xf numFmtId="0" fontId="10" fillId="0" borderId="0" xfId="0" applyFont="1" applyAlignment="1">
      <alignment wrapText="1"/>
    </xf>
    <xf numFmtId="0" fontId="1" fillId="0" borderId="0" xfId="0" applyFont="1"/>
    <xf numFmtId="0" fontId="7" fillId="0" borderId="0" xfId="0" applyFont="1" applyAlignment="1">
      <alignment wrapText="1"/>
    </xf>
    <xf numFmtId="0" fontId="7" fillId="0" borderId="0" xfId="0" applyFont="1" applyAlignment="1">
      <alignment vertical="top" wrapText="1"/>
    </xf>
    <xf numFmtId="0" fontId="11" fillId="0" borderId="0" xfId="3" applyFont="1" applyFill="1" applyAlignment="1">
      <alignment wrapText="1"/>
    </xf>
    <xf numFmtId="0" fontId="11" fillId="0" borderId="0" xfId="3" applyFont="1" applyFill="1"/>
    <xf numFmtId="0" fontId="7" fillId="0" borderId="0" xfId="3" applyFont="1" applyFill="1" applyAlignment="1">
      <alignment wrapText="1"/>
    </xf>
    <xf numFmtId="0" fontId="8" fillId="0" borderId="0" xfId="3" applyFont="1" applyFill="1"/>
    <xf numFmtId="0" fontId="7" fillId="0" borderId="0" xfId="2" applyFont="1" applyFill="1" applyBorder="1" applyAlignment="1">
      <alignment wrapText="1"/>
    </xf>
    <xf numFmtId="0" fontId="8" fillId="0" borderId="0" xfId="2" applyFont="1" applyFill="1" applyBorder="1"/>
    <xf numFmtId="0" fontId="7" fillId="0" borderId="4" xfId="2" applyFont="1" applyFill="1" applyBorder="1" applyAlignment="1">
      <alignment wrapText="1"/>
    </xf>
    <xf numFmtId="0" fontId="7" fillId="0" borderId="4" xfId="2" applyFont="1" applyFill="1" applyBorder="1"/>
    <xf numFmtId="0" fontId="7" fillId="0" borderId="1" xfId="2" applyFont="1" applyFill="1" applyBorder="1" applyAlignment="1">
      <alignment wrapText="1"/>
    </xf>
    <xf numFmtId="0" fontId="7" fillId="0" borderId="1" xfId="2" applyFont="1" applyFill="1" applyBorder="1"/>
    <xf numFmtId="0" fontId="7" fillId="0" borderId="2" xfId="2" applyFont="1" applyFill="1" applyBorder="1" applyAlignment="1">
      <alignment wrapText="1"/>
    </xf>
    <xf numFmtId="0" fontId="7" fillId="0" borderId="2" xfId="2" applyFont="1" applyFill="1" applyBorder="1"/>
    <xf numFmtId="0" fontId="7" fillId="0" borderId="2" xfId="2" applyFont="1" applyFill="1" applyBorder="1" applyAlignment="1">
      <alignment vertical="top" wrapText="1"/>
    </xf>
    <xf numFmtId="0" fontId="7" fillId="0" borderId="2" xfId="2" applyFont="1" applyFill="1" applyBorder="1" applyAlignment="1">
      <alignment vertical="top"/>
    </xf>
    <xf numFmtId="0" fontId="7" fillId="0" borderId="4" xfId="0" applyFont="1" applyBorder="1" applyAlignment="1">
      <alignment wrapText="1"/>
    </xf>
    <xf numFmtId="0" fontId="7" fillId="0" borderId="4" xfId="0" applyFont="1" applyBorder="1"/>
    <xf numFmtId="0" fontId="7" fillId="0" borderId="6" xfId="0" applyFont="1" applyBorder="1" applyAlignment="1">
      <alignment wrapText="1"/>
    </xf>
    <xf numFmtId="0" fontId="7" fillId="0" borderId="6" xfId="0" applyFont="1" applyBorder="1"/>
    <xf numFmtId="0" fontId="2" fillId="0" borderId="4" xfId="2" applyFont="1" applyFill="1" applyBorder="1" applyAlignment="1">
      <alignment wrapText="1"/>
    </xf>
    <xf numFmtId="0" fontId="6" fillId="2" borderId="0" xfId="4" applyFont="1" applyFill="1"/>
    <xf numFmtId="164" fontId="2" fillId="2" borderId="2" xfId="2" applyNumberFormat="1" applyFont="1" applyFill="1" applyBorder="1"/>
  </cellXfs>
  <cellStyles count="6">
    <cellStyle name="Jahre" xfId="4" xr:uid="{3F0761D1-4C85-434A-AFE1-5BE63849FBD9}"/>
    <cellStyle name="Prozent" xfId="5" builtinId="5"/>
    <cellStyle name="Standard" xfId="0" builtinId="0"/>
    <cellStyle name="Tabellentitel" xfId="3" xr:uid="{9679BDFE-C2C9-413D-8F67-2D1C7DE40222}"/>
    <cellStyle name="Text" xfId="2" xr:uid="{A86791D0-524E-4A72-AECC-D444693ABDA6}"/>
    <cellStyle name="Titel" xfId="1" xr:uid="{12692A46-92C3-43B8-98C2-BD1BBB022601}"/>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12</xdr:col>
      <xdr:colOff>114657</xdr:colOff>
      <xdr:row>2</xdr:row>
      <xdr:rowOff>227122</xdr:rowOff>
    </xdr:to>
    <xdr:pic>
      <xdr:nvPicPr>
        <xdr:cNvPr id="2" name="Grafik 1">
          <a:extLst>
            <a:ext uri="{FF2B5EF4-FFF2-40B4-BE49-F238E27FC236}">
              <a16:creationId xmlns:a16="http://schemas.microsoft.com/office/drawing/2014/main" id="{1AE2D6FE-F707-4D79-AE86-CEDDF92CD4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11100" y="0"/>
          <a:ext cx="1638657" cy="722422"/>
        </a:xfrm>
        <a:prstGeom prst="rect">
          <a:avLst/>
        </a:prstGeom>
      </xdr:spPr>
    </xdr:pic>
    <xdr:clientData/>
  </xdr:twoCellAnchor>
  <xdr:twoCellAnchor>
    <xdr:from>
      <xdr:col>1</xdr:col>
      <xdr:colOff>332167</xdr:colOff>
      <xdr:row>0</xdr:row>
      <xdr:rowOff>255896</xdr:rowOff>
    </xdr:from>
    <xdr:to>
      <xdr:col>3</xdr:col>
      <xdr:colOff>292101</xdr:colOff>
      <xdr:row>2</xdr:row>
      <xdr:rowOff>430558</xdr:rowOff>
    </xdr:to>
    <xdr:sp macro="" textlink="">
      <xdr:nvSpPr>
        <xdr:cNvPr id="3" name="Textfeld 2">
          <a:extLst>
            <a:ext uri="{FF2B5EF4-FFF2-40B4-BE49-F238E27FC236}">
              <a16:creationId xmlns:a16="http://schemas.microsoft.com/office/drawing/2014/main" id="{95FD245A-A4B1-45C6-A4CF-501B15A62BE6}"/>
            </a:ext>
          </a:extLst>
        </xdr:cNvPr>
        <xdr:cNvSpPr txBox="1"/>
      </xdr:nvSpPr>
      <xdr:spPr>
        <a:xfrm>
          <a:off x="4713667" y="255896"/>
          <a:ext cx="1788734" cy="6699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Abbreviations</a:t>
          </a:r>
          <a:endParaRPr lang="de-CH" sz="1000">
            <a:effectLst/>
          </a:endParaRPr>
        </a:p>
        <a:p>
          <a:r>
            <a:rPr lang="en-GB" sz="1100" b="1" i="0" baseline="0">
              <a:solidFill>
                <a:schemeClr val="dk1"/>
              </a:solidFill>
              <a:effectLst/>
              <a:latin typeface="+mn-lt"/>
              <a:ea typeface="+mn-ea"/>
              <a:cs typeface="+mn-cs"/>
            </a:rPr>
            <a:t>DE </a:t>
          </a:r>
          <a:r>
            <a:rPr lang="en-GB" sz="1100" b="0" i="0" baseline="0">
              <a:solidFill>
                <a:schemeClr val="dk1"/>
              </a:solidFill>
              <a:effectLst/>
              <a:latin typeface="+mn-lt"/>
              <a:ea typeface="+mn-ea"/>
              <a:cs typeface="+mn-cs"/>
            </a:rPr>
            <a:t>degree of employment</a:t>
          </a:r>
          <a:endParaRPr lang="de-CH" sz="1000">
            <a:effectLst/>
          </a:endParaRPr>
        </a:p>
        <a:p>
          <a:r>
            <a:rPr lang="en-GB" sz="1100" b="1" baseline="0">
              <a:solidFill>
                <a:schemeClr val="dk1"/>
              </a:solidFill>
              <a:effectLst/>
              <a:latin typeface="+mn-lt"/>
              <a:ea typeface="+mn-ea"/>
              <a:cs typeface="+mn-cs"/>
            </a:rPr>
            <a:t>EOY </a:t>
          </a:r>
          <a:r>
            <a:rPr lang="en-GB" sz="1100" b="0" baseline="0">
              <a:solidFill>
                <a:schemeClr val="dk1"/>
              </a:solidFill>
              <a:effectLst/>
              <a:latin typeface="+mn-lt"/>
              <a:ea typeface="+mn-ea"/>
              <a:cs typeface="+mn-cs"/>
            </a:rPr>
            <a:t>end of year</a:t>
          </a:r>
          <a:endParaRPr lang="de-CH" sz="1000">
            <a:effectLst/>
          </a:endParaRPr>
        </a:p>
        <a:p>
          <a:r>
            <a:rPr lang="en-GB" sz="1100" b="1" baseline="0">
              <a:solidFill>
                <a:schemeClr val="dk1"/>
              </a:solidFill>
              <a:effectLst/>
              <a:latin typeface="+mn-lt"/>
              <a:ea typeface="+mn-ea"/>
              <a:cs typeface="+mn-cs"/>
            </a:rPr>
            <a:t>FTE</a:t>
          </a:r>
          <a:r>
            <a:rPr lang="en-GB" sz="1100" b="0" baseline="0">
              <a:solidFill>
                <a:schemeClr val="dk1"/>
              </a:solidFill>
              <a:effectLst/>
              <a:latin typeface="+mn-lt"/>
              <a:ea typeface="+mn-ea"/>
              <a:cs typeface="+mn-cs"/>
            </a:rPr>
            <a:t> full-time equivalent</a:t>
          </a:r>
          <a:endParaRPr lang="de-CH" sz="1000">
            <a:effectLst/>
          </a:endParaRPr>
        </a:p>
        <a:p>
          <a:r>
            <a:rPr lang="en-GB" sz="1100" b="1" baseline="0">
              <a:solidFill>
                <a:schemeClr val="dk1"/>
              </a:solidFill>
              <a:effectLst/>
              <a:latin typeface="+mn-lt"/>
              <a:ea typeface="+mn-ea"/>
              <a:cs typeface="+mn-cs"/>
            </a:rPr>
            <a:t>HC</a:t>
          </a:r>
          <a:r>
            <a:rPr lang="en-GB" sz="1100" b="0" baseline="0">
              <a:solidFill>
                <a:schemeClr val="dk1"/>
              </a:solidFill>
              <a:effectLst/>
              <a:latin typeface="+mn-lt"/>
              <a:ea typeface="+mn-ea"/>
              <a:cs typeface="+mn-cs"/>
            </a:rPr>
            <a:t> headcount </a:t>
          </a:r>
          <a:endParaRPr lang="de-CH" sz="1000">
            <a:effectLst/>
          </a:endParaRPr>
        </a:p>
      </xdr:txBody>
    </xdr:sp>
    <xdr:clientData/>
  </xdr:twoCellAnchor>
  <xdr:twoCellAnchor>
    <xdr:from>
      <xdr:col>3</xdr:col>
      <xdr:colOff>141601</xdr:colOff>
      <xdr:row>0</xdr:row>
      <xdr:rowOff>220482</xdr:rowOff>
    </xdr:from>
    <xdr:to>
      <xdr:col>5</xdr:col>
      <xdr:colOff>790575</xdr:colOff>
      <xdr:row>2</xdr:row>
      <xdr:rowOff>374511</xdr:rowOff>
    </xdr:to>
    <xdr:sp macro="" textlink="">
      <xdr:nvSpPr>
        <xdr:cNvPr id="4" name="Textfeld 3">
          <a:extLst>
            <a:ext uri="{FF2B5EF4-FFF2-40B4-BE49-F238E27FC236}">
              <a16:creationId xmlns:a16="http://schemas.microsoft.com/office/drawing/2014/main" id="{C70DA857-F810-43F8-83C4-E288F8913B2C}"/>
            </a:ext>
          </a:extLst>
        </xdr:cNvPr>
        <xdr:cNvSpPr txBox="1"/>
      </xdr:nvSpPr>
      <xdr:spPr>
        <a:xfrm>
          <a:off x="6351901" y="220482"/>
          <a:ext cx="2477774" cy="6493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CH" sz="900" b="1">
              <a:solidFill>
                <a:schemeClr val="dk1"/>
              </a:solidFill>
              <a:effectLst/>
              <a:latin typeface="Arial" panose="020B0604020202020204" pitchFamily="34" charset="0"/>
              <a:ea typeface="+mn-ea"/>
              <a:cs typeface="Arial" panose="020B0604020202020204" pitchFamily="34" charset="0"/>
            </a:rPr>
            <a:t> </a:t>
          </a:r>
          <a:br>
            <a:rPr lang="de-CH" sz="1100" b="1">
              <a:solidFill>
                <a:schemeClr val="dk1"/>
              </a:solidFill>
              <a:effectLst/>
              <a:latin typeface="+mn-lt"/>
              <a:ea typeface="+mn-ea"/>
              <a:cs typeface="+mn-cs"/>
            </a:rPr>
          </a:br>
          <a:r>
            <a:rPr lang="de-CH" sz="400" b="0">
              <a:solidFill>
                <a:schemeClr val="dk1"/>
              </a:solidFill>
              <a:effectLst/>
              <a:latin typeface="Arial" panose="020B0604020202020204" pitchFamily="34" charset="0"/>
              <a:ea typeface="+mn-ea"/>
              <a:cs typeface="Arial" panose="020B0604020202020204" pitchFamily="34" charset="0"/>
            </a:rPr>
            <a:t> </a:t>
          </a:r>
          <a:endParaRPr lang="de-CH" sz="400" b="0">
            <a:effectLst/>
            <a:latin typeface="Arial" panose="020B0604020202020204" pitchFamily="34" charset="0"/>
            <a:cs typeface="Arial" panose="020B0604020202020204" pitchFamily="34" charset="0"/>
          </a:endParaRPr>
        </a:p>
        <a:p>
          <a:pPr eaLnBrk="1" fontAlgn="auto" latinLnBrk="0" hangingPunct="1"/>
          <a:r>
            <a:rPr lang="en-GB" sz="1100" b="1" baseline="0">
              <a:solidFill>
                <a:schemeClr val="dk1"/>
              </a:solidFill>
              <a:effectLst/>
              <a:latin typeface="+mn-lt"/>
              <a:ea typeface="+mn-ea"/>
              <a:cs typeface="+mn-cs"/>
            </a:rPr>
            <a:t>HR</a:t>
          </a:r>
          <a:r>
            <a:rPr lang="en-GB" sz="1100" b="0" baseline="0">
              <a:solidFill>
                <a:schemeClr val="dk1"/>
              </a:solidFill>
              <a:effectLst/>
              <a:latin typeface="+mn-lt"/>
              <a:ea typeface="+mn-ea"/>
              <a:cs typeface="+mn-cs"/>
            </a:rPr>
            <a:t> human ressources</a:t>
          </a:r>
          <a:endParaRPr lang="de-CH" sz="900">
            <a:effectLst/>
          </a:endParaRPr>
        </a:p>
        <a:p>
          <a:pPr eaLnBrk="1" fontAlgn="auto" latinLnBrk="0" hangingPunct="1"/>
          <a:r>
            <a:rPr lang="en-GB" sz="1100" b="1">
              <a:solidFill>
                <a:schemeClr val="dk1"/>
              </a:solidFill>
              <a:effectLst/>
              <a:latin typeface="+mn-lt"/>
              <a:ea typeface="+mn-ea"/>
              <a:cs typeface="+mn-cs"/>
            </a:rPr>
            <a:t>SB</a:t>
          </a:r>
          <a:r>
            <a:rPr lang="en-GB" sz="1100" b="1" baseline="0">
              <a:solidFill>
                <a:schemeClr val="dk1"/>
              </a:solidFill>
              <a:effectLst/>
              <a:latin typeface="+mn-lt"/>
              <a:ea typeface="+mn-ea"/>
              <a:cs typeface="+mn-cs"/>
            </a:rPr>
            <a:t> </a:t>
          </a:r>
          <a:r>
            <a:rPr lang="en-GB" sz="1100" b="0" baseline="0">
              <a:solidFill>
                <a:schemeClr val="dk1"/>
              </a:solidFill>
              <a:effectLst/>
              <a:latin typeface="+mn-lt"/>
              <a:ea typeface="+mn-ea"/>
              <a:cs typeface="+mn-cs"/>
            </a:rPr>
            <a:t>salary band</a:t>
          </a:r>
          <a:endParaRPr lang="de-CH" sz="900">
            <a:effectLst/>
          </a:endParaRPr>
        </a:p>
        <a:p>
          <a:pPr eaLnBrk="1" fontAlgn="auto" latinLnBrk="0" hangingPunct="1"/>
          <a:r>
            <a:rPr lang="en-GB" sz="1100" b="1">
              <a:solidFill>
                <a:schemeClr val="dk1"/>
              </a:solidFill>
              <a:effectLst/>
              <a:latin typeface="+mn-lt"/>
              <a:ea typeface="+mn-ea"/>
              <a:cs typeface="+mn-cs"/>
            </a:rPr>
            <a:t>n/a </a:t>
          </a:r>
          <a:r>
            <a:rPr lang="en-GB" sz="1100" b="0">
              <a:solidFill>
                <a:schemeClr val="dk1"/>
              </a:solidFill>
              <a:effectLst/>
              <a:latin typeface="+mn-lt"/>
              <a:ea typeface="+mn-ea"/>
              <a:cs typeface="+mn-cs"/>
            </a:rPr>
            <a:t>not available</a:t>
          </a:r>
          <a:r>
            <a:rPr lang="en-GB" sz="1100" b="0" baseline="0">
              <a:solidFill>
                <a:schemeClr val="dk1"/>
              </a:solidFill>
              <a:effectLst/>
              <a:latin typeface="+mn-lt"/>
              <a:ea typeface="+mn-ea"/>
              <a:cs typeface="+mn-cs"/>
            </a:rPr>
            <a:t> / not applicable</a:t>
          </a:r>
          <a:endParaRPr lang="de-CH" sz="900">
            <a:effectLst/>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C5B9A-91A3-4ECC-A2AD-70D4D98F02A6}">
  <dimension ref="A1:I83"/>
  <sheetViews>
    <sheetView showGridLines="0" tabSelected="1" zoomScaleNormal="100" workbookViewId="0">
      <selection activeCell="K2" sqref="K2"/>
    </sheetView>
  </sheetViews>
  <sheetFormatPr baseColWidth="10" defaultRowHeight="12.75"/>
  <cols>
    <col min="1" max="1" width="65.7109375" style="1" customWidth="1"/>
    <col min="2" max="10" width="13.7109375" customWidth="1"/>
  </cols>
  <sheetData>
    <row r="1" spans="1:9" ht="26.25">
      <c r="A1" s="43" t="s">
        <v>6</v>
      </c>
      <c r="B1" s="44"/>
      <c r="C1" s="3"/>
      <c r="D1" s="3"/>
      <c r="E1" s="3"/>
      <c r="F1" s="3"/>
      <c r="G1" s="3"/>
      <c r="H1" s="3"/>
      <c r="I1" s="3"/>
    </row>
    <row r="2" spans="1:9">
      <c r="A2" s="45"/>
      <c r="B2" s="2"/>
      <c r="C2" s="3"/>
      <c r="D2" s="3"/>
      <c r="E2" s="3"/>
      <c r="F2" s="3"/>
      <c r="G2" s="3"/>
      <c r="H2" s="3"/>
      <c r="I2" s="3"/>
    </row>
    <row r="3" spans="1:9" ht="38.25">
      <c r="A3" s="46" t="s">
        <v>7</v>
      </c>
      <c r="B3" s="2"/>
      <c r="C3" s="3"/>
      <c r="D3" s="3"/>
      <c r="E3" s="3"/>
      <c r="F3" s="3"/>
      <c r="G3" s="3"/>
      <c r="H3" s="3"/>
      <c r="I3" s="3"/>
    </row>
    <row r="4" spans="1:9">
      <c r="A4" s="46"/>
      <c r="B4" s="2"/>
      <c r="C4" s="3"/>
      <c r="D4" s="3"/>
      <c r="E4" s="3"/>
      <c r="F4" s="3"/>
      <c r="G4" s="3"/>
      <c r="H4" s="3"/>
      <c r="I4" s="3"/>
    </row>
    <row r="5" spans="1:9">
      <c r="A5" s="46"/>
      <c r="B5" s="2"/>
      <c r="C5" s="3"/>
      <c r="D5" s="3"/>
      <c r="E5" s="3"/>
      <c r="F5" s="3"/>
      <c r="G5" s="3"/>
      <c r="H5" s="3"/>
      <c r="I5" s="3"/>
    </row>
    <row r="6" spans="1:9">
      <c r="A6" s="45"/>
      <c r="B6" s="2"/>
      <c r="C6" s="3"/>
      <c r="D6" s="3"/>
      <c r="E6" s="3"/>
      <c r="F6" s="3"/>
      <c r="G6" s="3"/>
      <c r="H6" s="3"/>
      <c r="I6" s="3"/>
    </row>
    <row r="7" spans="1:9" ht="15.75">
      <c r="A7" s="47" t="s">
        <v>8</v>
      </c>
      <c r="B7" s="48"/>
      <c r="C7" s="28">
        <v>2022</v>
      </c>
      <c r="D7" s="9">
        <v>2021</v>
      </c>
      <c r="E7" s="9">
        <v>2020</v>
      </c>
      <c r="F7" s="9">
        <v>2019</v>
      </c>
      <c r="G7" s="9">
        <v>2018</v>
      </c>
      <c r="H7" s="35" t="s">
        <v>58</v>
      </c>
      <c r="I7" s="9">
        <v>2017</v>
      </c>
    </row>
    <row r="8" spans="1:9">
      <c r="A8" s="49" t="s">
        <v>9</v>
      </c>
      <c r="B8" s="50"/>
      <c r="C8" s="29"/>
      <c r="D8" s="3"/>
      <c r="E8" s="3"/>
      <c r="F8" s="3"/>
      <c r="G8" s="3"/>
      <c r="H8" s="5"/>
      <c r="I8" s="3"/>
    </row>
    <row r="9" spans="1:9">
      <c r="A9" s="51"/>
      <c r="B9" s="52" t="s">
        <v>10</v>
      </c>
      <c r="C9" s="30"/>
      <c r="D9" s="3"/>
      <c r="E9" s="3"/>
      <c r="F9" s="3"/>
      <c r="G9" s="3"/>
      <c r="H9" s="5"/>
      <c r="I9" s="3"/>
    </row>
    <row r="10" spans="1:9">
      <c r="A10" s="53" t="s">
        <v>11</v>
      </c>
      <c r="B10" s="54" t="s">
        <v>12</v>
      </c>
      <c r="C10" s="31">
        <v>517.6</v>
      </c>
      <c r="D10" s="10">
        <v>517.6</v>
      </c>
      <c r="E10" s="10">
        <v>517.6</v>
      </c>
      <c r="F10" s="10">
        <v>517.6</v>
      </c>
      <c r="G10" s="10">
        <v>481</v>
      </c>
      <c r="H10" s="36">
        <f>AVERAGE(C10:G10)</f>
        <v>510.28000000000003</v>
      </c>
      <c r="I10" s="10">
        <v>481</v>
      </c>
    </row>
    <row r="11" spans="1:9">
      <c r="A11" s="55" t="s">
        <v>13</v>
      </c>
      <c r="B11" s="56" t="s">
        <v>14</v>
      </c>
      <c r="C11" s="7" t="s">
        <v>0</v>
      </c>
      <c r="D11" s="11">
        <v>55.4</v>
      </c>
      <c r="E11" s="11">
        <v>53.7</v>
      </c>
      <c r="F11" s="11">
        <v>53.9</v>
      </c>
      <c r="G11" s="11">
        <v>52.2</v>
      </c>
      <c r="H11" s="36">
        <f t="shared" ref="H11:H17" si="0">AVERAGE(C11:G11)</f>
        <v>53.8</v>
      </c>
      <c r="I11" s="11">
        <v>54.4</v>
      </c>
    </row>
    <row r="12" spans="1:9">
      <c r="A12" s="57" t="s">
        <v>15</v>
      </c>
      <c r="B12" s="58" t="s">
        <v>14</v>
      </c>
      <c r="C12" s="7" t="s">
        <v>0</v>
      </c>
      <c r="D12" s="11">
        <v>18.100000000000001</v>
      </c>
      <c r="E12" s="11">
        <v>17.5</v>
      </c>
      <c r="F12" s="11">
        <v>18.100000000000001</v>
      </c>
      <c r="G12" s="11">
        <v>18.100000000000001</v>
      </c>
      <c r="H12" s="36">
        <f t="shared" si="0"/>
        <v>17.950000000000003</v>
      </c>
      <c r="I12" s="11">
        <v>18.399999999999999</v>
      </c>
    </row>
    <row r="13" spans="1:9">
      <c r="A13" s="57" t="s">
        <v>16</v>
      </c>
      <c r="B13" s="58" t="s">
        <v>14</v>
      </c>
      <c r="C13" s="32">
        <v>95.5</v>
      </c>
      <c r="D13" s="11">
        <v>94.1</v>
      </c>
      <c r="E13" s="11">
        <v>92.3</v>
      </c>
      <c r="F13" s="11">
        <v>89.8</v>
      </c>
      <c r="G13" s="11">
        <v>97.3</v>
      </c>
      <c r="H13" s="36">
        <f t="shared" si="0"/>
        <v>93.8</v>
      </c>
      <c r="I13" s="11">
        <v>96.8</v>
      </c>
    </row>
    <row r="14" spans="1:9">
      <c r="A14" s="57" t="s">
        <v>17</v>
      </c>
      <c r="B14" s="58" t="s">
        <v>12</v>
      </c>
      <c r="C14" s="32">
        <v>539</v>
      </c>
      <c r="D14" s="12">
        <v>519</v>
      </c>
      <c r="E14" s="12">
        <v>501</v>
      </c>
      <c r="F14" s="12">
        <v>488</v>
      </c>
      <c r="G14" s="12">
        <v>493</v>
      </c>
      <c r="H14" s="36">
        <f t="shared" si="0"/>
        <v>508</v>
      </c>
      <c r="I14" s="12">
        <v>492</v>
      </c>
    </row>
    <row r="15" spans="1:9">
      <c r="A15" s="57" t="s">
        <v>18</v>
      </c>
      <c r="B15" s="58" t="s">
        <v>12</v>
      </c>
      <c r="C15" s="32">
        <v>45</v>
      </c>
      <c r="D15" s="12">
        <v>31</v>
      </c>
      <c r="E15" s="12">
        <v>23</v>
      </c>
      <c r="F15" s="12">
        <v>23</v>
      </c>
      <c r="G15" s="12">
        <v>25</v>
      </c>
      <c r="H15" s="36">
        <f t="shared" si="0"/>
        <v>29.4</v>
      </c>
      <c r="I15" s="12">
        <v>26</v>
      </c>
    </row>
    <row r="16" spans="1:9">
      <c r="A16" s="57" t="s">
        <v>19</v>
      </c>
      <c r="B16" s="58" t="s">
        <v>1</v>
      </c>
      <c r="C16" s="32">
        <v>594</v>
      </c>
      <c r="D16" s="12">
        <v>571</v>
      </c>
      <c r="E16" s="12">
        <v>549</v>
      </c>
      <c r="F16" s="12">
        <v>536</v>
      </c>
      <c r="G16" s="12">
        <v>537</v>
      </c>
      <c r="H16" s="36">
        <f t="shared" si="0"/>
        <v>557.4</v>
      </c>
      <c r="I16" s="12">
        <v>534</v>
      </c>
    </row>
    <row r="17" spans="1:9">
      <c r="A17" s="57" t="s">
        <v>18</v>
      </c>
      <c r="B17" s="58" t="s">
        <v>1</v>
      </c>
      <c r="C17" s="32">
        <v>36</v>
      </c>
      <c r="D17" s="12">
        <v>36</v>
      </c>
      <c r="E17" s="12">
        <v>27</v>
      </c>
      <c r="F17" s="12">
        <v>28</v>
      </c>
      <c r="G17" s="12">
        <v>29</v>
      </c>
      <c r="H17" s="36">
        <f t="shared" si="0"/>
        <v>31.2</v>
      </c>
      <c r="I17" s="12">
        <v>32</v>
      </c>
    </row>
    <row r="18" spans="1:9">
      <c r="A18" s="45"/>
      <c r="B18" s="2"/>
      <c r="C18" s="3"/>
      <c r="D18" s="13"/>
      <c r="E18" s="13"/>
      <c r="F18" s="13"/>
      <c r="G18" s="13"/>
      <c r="H18" s="13"/>
      <c r="I18" s="13"/>
    </row>
    <row r="19" spans="1:9">
      <c r="A19" s="45"/>
      <c r="B19" s="2"/>
      <c r="C19" s="3"/>
      <c r="D19" s="4"/>
      <c r="E19" s="4"/>
      <c r="F19" s="4"/>
      <c r="G19" s="4"/>
      <c r="H19" s="4"/>
      <c r="I19" s="4"/>
    </row>
    <row r="20" spans="1:9">
      <c r="A20" s="45"/>
      <c r="B20" s="2"/>
      <c r="C20" s="3"/>
      <c r="D20" s="4"/>
      <c r="E20" s="4"/>
      <c r="F20" s="4"/>
      <c r="G20" s="4"/>
      <c r="H20" s="4"/>
      <c r="I20" s="4"/>
    </row>
    <row r="21" spans="1:9">
      <c r="A21" s="45"/>
      <c r="B21" s="2"/>
      <c r="C21" s="3"/>
      <c r="D21" s="4"/>
      <c r="E21" s="4"/>
      <c r="F21" s="4"/>
      <c r="G21" s="4"/>
      <c r="H21" s="4"/>
      <c r="I21" s="4"/>
    </row>
    <row r="22" spans="1:9" ht="15.75">
      <c r="A22" s="47" t="s">
        <v>20</v>
      </c>
      <c r="B22" s="48"/>
      <c r="C22" s="8">
        <f>C$7</f>
        <v>2022</v>
      </c>
      <c r="D22" s="9">
        <f>D$7</f>
        <v>2021</v>
      </c>
      <c r="E22" s="9">
        <f>E$7</f>
        <v>2020</v>
      </c>
      <c r="F22" s="9">
        <f>F$7</f>
        <v>2019</v>
      </c>
      <c r="G22" s="9">
        <f>$G$7</f>
        <v>2018</v>
      </c>
      <c r="H22" s="35" t="str">
        <f>$H$7</f>
        <v>Ø 5 years</v>
      </c>
      <c r="I22" s="9">
        <f>$I$7</f>
        <v>2017</v>
      </c>
    </row>
    <row r="23" spans="1:9">
      <c r="A23" s="49" t="str">
        <f>A$8</f>
        <v>FINMA-wide, as at EOY</v>
      </c>
      <c r="B23" s="50"/>
      <c r="C23" s="29"/>
      <c r="D23" s="3"/>
      <c r="E23" s="3"/>
      <c r="F23" s="3"/>
      <c r="G23" s="3"/>
      <c r="H23" s="5"/>
      <c r="I23" s="3"/>
    </row>
    <row r="24" spans="1:9" ht="15.75">
      <c r="A24" s="47"/>
      <c r="B24" s="52" t="str">
        <f>$B$9</f>
        <v>Unit</v>
      </c>
      <c r="C24" s="30"/>
      <c r="D24" s="3"/>
      <c r="E24" s="3"/>
      <c r="F24" s="3"/>
      <c r="G24" s="3"/>
      <c r="H24" s="37"/>
      <c r="I24" s="3"/>
    </row>
    <row r="25" spans="1:9">
      <c r="A25" s="57" t="s">
        <v>21</v>
      </c>
      <c r="B25" s="58" t="s">
        <v>1</v>
      </c>
      <c r="C25" s="33">
        <v>76</v>
      </c>
      <c r="D25" s="14">
        <v>70</v>
      </c>
      <c r="E25" s="14">
        <v>70</v>
      </c>
      <c r="F25" s="14">
        <v>59</v>
      </c>
      <c r="G25" s="14">
        <v>51</v>
      </c>
      <c r="H25" s="36">
        <f>AVERAGE(C25:G25)</f>
        <v>65.2</v>
      </c>
      <c r="I25" s="14">
        <v>70</v>
      </c>
    </row>
    <row r="26" spans="1:9">
      <c r="A26" s="57" t="s">
        <v>22</v>
      </c>
      <c r="B26" s="58" t="s">
        <v>14</v>
      </c>
      <c r="C26" s="34">
        <v>41</v>
      </c>
      <c r="D26" s="15">
        <v>43</v>
      </c>
      <c r="E26" s="15">
        <v>56</v>
      </c>
      <c r="F26" s="15">
        <v>46</v>
      </c>
      <c r="G26" s="15">
        <v>45</v>
      </c>
      <c r="H26" s="36">
        <f t="shared" ref="H26:H31" si="1">AVERAGE(C26:G26)</f>
        <v>46.2</v>
      </c>
      <c r="I26" s="15">
        <v>43</v>
      </c>
    </row>
    <row r="27" spans="1:9">
      <c r="A27" s="57" t="s">
        <v>23</v>
      </c>
      <c r="B27" s="58" t="s">
        <v>14</v>
      </c>
      <c r="C27" s="32">
        <v>95</v>
      </c>
      <c r="D27" s="16">
        <v>87</v>
      </c>
      <c r="E27" s="16">
        <v>64</v>
      </c>
      <c r="F27" s="16">
        <v>41</v>
      </c>
      <c r="G27" s="16">
        <v>37</v>
      </c>
      <c r="H27" s="36">
        <f t="shared" si="1"/>
        <v>64.8</v>
      </c>
      <c r="I27" s="16">
        <v>53</v>
      </c>
    </row>
    <row r="28" spans="1:9" ht="25.5">
      <c r="A28" s="59" t="s">
        <v>24</v>
      </c>
      <c r="B28" s="60" t="s">
        <v>14</v>
      </c>
      <c r="C28" s="32">
        <v>68</v>
      </c>
      <c r="D28" s="16">
        <v>73</v>
      </c>
      <c r="E28" s="16">
        <v>65</v>
      </c>
      <c r="F28" s="16">
        <v>43</v>
      </c>
      <c r="G28" s="16">
        <v>71</v>
      </c>
      <c r="H28" s="36">
        <f t="shared" si="1"/>
        <v>64</v>
      </c>
      <c r="I28" s="16">
        <v>62</v>
      </c>
    </row>
    <row r="29" spans="1:9">
      <c r="A29" s="57" t="s">
        <v>25</v>
      </c>
      <c r="B29" s="58" t="s">
        <v>14</v>
      </c>
      <c r="C29" s="32">
        <v>93</v>
      </c>
      <c r="D29" s="16">
        <v>93</v>
      </c>
      <c r="E29" s="16">
        <v>75</v>
      </c>
      <c r="F29" s="16">
        <v>80</v>
      </c>
      <c r="G29" s="16">
        <v>75</v>
      </c>
      <c r="H29" s="36">
        <f t="shared" si="1"/>
        <v>83.2</v>
      </c>
      <c r="I29" s="16">
        <v>70</v>
      </c>
    </row>
    <row r="30" spans="1:9">
      <c r="A30" s="57" t="s">
        <v>26</v>
      </c>
      <c r="B30" s="58" t="s">
        <v>27</v>
      </c>
      <c r="C30" s="32">
        <v>8</v>
      </c>
      <c r="D30" s="16">
        <v>10</v>
      </c>
      <c r="E30" s="16">
        <v>10</v>
      </c>
      <c r="F30" s="16">
        <v>19</v>
      </c>
      <c r="G30" s="16">
        <v>15</v>
      </c>
      <c r="H30" s="36">
        <f t="shared" si="1"/>
        <v>12.4</v>
      </c>
      <c r="I30" s="16">
        <v>22</v>
      </c>
    </row>
    <row r="31" spans="1:9">
      <c r="A31" s="57" t="s">
        <v>28</v>
      </c>
      <c r="B31" s="58" t="s">
        <v>1</v>
      </c>
      <c r="C31" s="32">
        <v>4</v>
      </c>
      <c r="D31" s="16">
        <v>4</v>
      </c>
      <c r="E31" s="16">
        <v>3</v>
      </c>
      <c r="F31" s="16">
        <v>3</v>
      </c>
      <c r="G31" s="16">
        <v>2</v>
      </c>
      <c r="H31" s="36">
        <f t="shared" si="1"/>
        <v>3.2</v>
      </c>
      <c r="I31" s="16">
        <v>1</v>
      </c>
    </row>
    <row r="32" spans="1:9">
      <c r="A32" s="45"/>
      <c r="B32" s="2"/>
      <c r="C32" s="3"/>
      <c r="D32" s="13"/>
      <c r="E32" s="13"/>
      <c r="F32" s="13"/>
      <c r="G32" s="13"/>
      <c r="H32" s="13"/>
      <c r="I32" s="13"/>
    </row>
    <row r="33" spans="1:9">
      <c r="A33" s="45"/>
      <c r="B33" s="2"/>
      <c r="C33" s="3"/>
      <c r="D33" s="4"/>
      <c r="E33" s="4"/>
      <c r="F33" s="4"/>
      <c r="G33" s="4"/>
      <c r="H33" s="4"/>
      <c r="I33" s="4"/>
    </row>
    <row r="34" spans="1:9">
      <c r="A34" s="45"/>
      <c r="B34" s="2"/>
      <c r="C34" s="3"/>
      <c r="D34" s="4"/>
      <c r="E34" s="4"/>
      <c r="F34" s="4"/>
      <c r="G34" s="4"/>
      <c r="H34" s="4"/>
      <c r="I34" s="4"/>
    </row>
    <row r="35" spans="1:9">
      <c r="A35" s="45"/>
      <c r="B35" s="2"/>
      <c r="C35" s="3"/>
      <c r="D35" s="4"/>
      <c r="E35" s="4"/>
      <c r="F35" s="4"/>
      <c r="G35" s="4"/>
      <c r="H35" s="4"/>
      <c r="I35" s="4"/>
    </row>
    <row r="36" spans="1:9" ht="15.75">
      <c r="A36" s="47" t="s">
        <v>29</v>
      </c>
      <c r="B36" s="48"/>
      <c r="C36" s="8">
        <f>C$7</f>
        <v>2022</v>
      </c>
      <c r="D36" s="9">
        <f>D$7</f>
        <v>2021</v>
      </c>
      <c r="E36" s="9">
        <f>E$7</f>
        <v>2020</v>
      </c>
      <c r="F36" s="9">
        <f>$F$7</f>
        <v>2019</v>
      </c>
      <c r="G36" s="9">
        <f>$G$7</f>
        <v>2018</v>
      </c>
      <c r="H36" s="35" t="str">
        <f>$H$7</f>
        <v>Ø 5 years</v>
      </c>
      <c r="I36" s="9">
        <f>$I$7</f>
        <v>2017</v>
      </c>
    </row>
    <row r="37" spans="1:9">
      <c r="A37" s="49" t="str">
        <f>A$8</f>
        <v>FINMA-wide, as at EOY</v>
      </c>
      <c r="B37" s="50"/>
      <c r="C37" s="29"/>
      <c r="D37" s="3"/>
      <c r="E37" s="3"/>
      <c r="F37" s="3"/>
      <c r="G37" s="3"/>
      <c r="H37" s="5"/>
      <c r="I37" s="3"/>
    </row>
    <row r="38" spans="1:9">
      <c r="A38" s="45"/>
      <c r="B38" s="52" t="str">
        <f>$B$9</f>
        <v>Unit</v>
      </c>
      <c r="C38" s="30"/>
      <c r="D38" s="3"/>
      <c r="E38" s="3"/>
      <c r="F38" s="3"/>
      <c r="G38" s="3"/>
      <c r="H38" s="5"/>
      <c r="I38" s="3"/>
    </row>
    <row r="39" spans="1:9">
      <c r="A39" s="53" t="s">
        <v>30</v>
      </c>
      <c r="B39" s="54" t="s">
        <v>31</v>
      </c>
      <c r="C39" s="38">
        <v>889</v>
      </c>
      <c r="D39" s="17">
        <v>1057</v>
      </c>
      <c r="E39" s="17">
        <v>1249</v>
      </c>
      <c r="F39" s="17">
        <v>1217</v>
      </c>
      <c r="G39" s="17">
        <v>1444</v>
      </c>
      <c r="H39" s="36">
        <f>AVERAGE(C39:G39)</f>
        <v>1171.2</v>
      </c>
      <c r="I39" s="18">
        <v>1694</v>
      </c>
    </row>
    <row r="40" spans="1:9">
      <c r="A40" s="53" t="s">
        <v>32</v>
      </c>
      <c r="B40" s="54" t="s">
        <v>31</v>
      </c>
      <c r="C40" s="33">
        <v>3.9</v>
      </c>
      <c r="D40" s="18">
        <v>4.0999999999999996</v>
      </c>
      <c r="E40" s="18">
        <v>2.5</v>
      </c>
      <c r="F40" s="18">
        <v>2.5</v>
      </c>
      <c r="G40" s="18">
        <v>3.1</v>
      </c>
      <c r="H40" s="42">
        <f t="shared" ref="H40:H44" si="2">AVERAGE(C40:G40)</f>
        <v>3.22</v>
      </c>
      <c r="I40" s="18">
        <v>3.6</v>
      </c>
    </row>
    <row r="41" spans="1:9">
      <c r="A41" s="53" t="s">
        <v>33</v>
      </c>
      <c r="B41" s="54" t="s">
        <v>34</v>
      </c>
      <c r="C41" s="33">
        <v>717</v>
      </c>
      <c r="D41" s="18">
        <v>819</v>
      </c>
      <c r="E41" s="18">
        <v>748</v>
      </c>
      <c r="F41" s="18">
        <v>780</v>
      </c>
      <c r="G41" s="18">
        <v>720</v>
      </c>
      <c r="H41" s="42">
        <f t="shared" si="2"/>
        <v>756.8</v>
      </c>
      <c r="I41" s="18">
        <v>867</v>
      </c>
    </row>
    <row r="42" spans="1:9">
      <c r="A42" s="53" t="s">
        <v>35</v>
      </c>
      <c r="B42" s="54" t="s">
        <v>34</v>
      </c>
      <c r="C42" s="33">
        <v>1.3</v>
      </c>
      <c r="D42" s="18">
        <v>1.5</v>
      </c>
      <c r="E42" s="18">
        <v>1.5</v>
      </c>
      <c r="F42" s="18">
        <v>1.6</v>
      </c>
      <c r="G42" s="18">
        <v>1.5</v>
      </c>
      <c r="H42" s="42">
        <f t="shared" si="2"/>
        <v>1.48</v>
      </c>
      <c r="I42" s="18">
        <v>1.9</v>
      </c>
    </row>
    <row r="43" spans="1:9">
      <c r="A43" s="61" t="s">
        <v>36</v>
      </c>
      <c r="B43" s="62" t="s">
        <v>27</v>
      </c>
      <c r="C43" s="39">
        <v>3</v>
      </c>
      <c r="D43" s="19">
        <v>2</v>
      </c>
      <c r="E43" s="19">
        <v>4</v>
      </c>
      <c r="F43" s="19">
        <v>7</v>
      </c>
      <c r="G43" s="19">
        <v>7</v>
      </c>
      <c r="H43" s="42">
        <f t="shared" si="2"/>
        <v>4.5999999999999996</v>
      </c>
      <c r="I43" s="19">
        <v>2</v>
      </c>
    </row>
    <row r="44" spans="1:9">
      <c r="A44" s="63" t="s">
        <v>37</v>
      </c>
      <c r="B44" s="64" t="s">
        <v>27</v>
      </c>
      <c r="C44" s="40">
        <v>12</v>
      </c>
      <c r="D44" s="20">
        <v>24</v>
      </c>
      <c r="E44" s="20">
        <v>12</v>
      </c>
      <c r="F44" s="20">
        <v>11</v>
      </c>
      <c r="G44" s="20">
        <v>8</v>
      </c>
      <c r="H44" s="42">
        <f t="shared" si="2"/>
        <v>13.4</v>
      </c>
      <c r="I44" s="20">
        <v>4</v>
      </c>
    </row>
    <row r="45" spans="1:9">
      <c r="A45" s="45"/>
      <c r="B45" s="2"/>
      <c r="C45" s="3"/>
      <c r="D45" s="4"/>
      <c r="E45" s="4"/>
      <c r="F45" s="4"/>
      <c r="G45" s="4"/>
      <c r="H45" s="4"/>
      <c r="I45" s="4"/>
    </row>
    <row r="46" spans="1:9">
      <c r="A46" s="45"/>
      <c r="B46" s="2"/>
      <c r="C46" s="3"/>
      <c r="D46" s="4"/>
      <c r="E46" s="4"/>
      <c r="F46" s="4"/>
      <c r="G46" s="4"/>
      <c r="H46" s="4"/>
      <c r="I46" s="4"/>
    </row>
    <row r="47" spans="1:9">
      <c r="A47" s="45"/>
      <c r="B47" s="2"/>
      <c r="C47" s="3"/>
      <c r="D47" s="4"/>
      <c r="E47" s="4"/>
      <c r="F47" s="4"/>
      <c r="G47" s="4"/>
      <c r="H47" s="4"/>
      <c r="I47" s="4"/>
    </row>
    <row r="48" spans="1:9">
      <c r="A48" s="45"/>
      <c r="B48" s="2"/>
      <c r="C48" s="3"/>
      <c r="D48" s="4"/>
      <c r="E48" s="4"/>
      <c r="F48" s="4"/>
      <c r="G48" s="4"/>
      <c r="H48" s="4"/>
      <c r="I48" s="4"/>
    </row>
    <row r="49" spans="1:9" ht="15.75">
      <c r="A49" s="47" t="s">
        <v>38</v>
      </c>
      <c r="B49" s="48"/>
      <c r="C49" s="8">
        <f>C$7</f>
        <v>2022</v>
      </c>
      <c r="D49" s="9">
        <f>D$7</f>
        <v>2021</v>
      </c>
      <c r="E49" s="9">
        <f>E$7</f>
        <v>2020</v>
      </c>
      <c r="F49" s="9">
        <f>$F$7</f>
        <v>2019</v>
      </c>
      <c r="G49" s="9">
        <f>$G$7</f>
        <v>2018</v>
      </c>
      <c r="H49" s="35" t="str">
        <f>$H$7</f>
        <v>Ø 5 years</v>
      </c>
      <c r="I49" s="9">
        <f>$I$7</f>
        <v>2017</v>
      </c>
    </row>
    <row r="50" spans="1:9">
      <c r="A50" s="49" t="str">
        <f>A$8</f>
        <v>FINMA-wide, as at EOY</v>
      </c>
      <c r="B50" s="50"/>
      <c r="C50" s="29"/>
      <c r="D50" s="3"/>
      <c r="E50" s="3"/>
      <c r="F50" s="3"/>
      <c r="G50" s="3"/>
      <c r="H50" s="5"/>
      <c r="I50" s="3"/>
    </row>
    <row r="51" spans="1:9">
      <c r="A51" s="45"/>
      <c r="B51" s="52" t="str">
        <f>$B$9</f>
        <v>Unit</v>
      </c>
      <c r="C51" s="30"/>
      <c r="D51" s="3"/>
      <c r="E51" s="3"/>
      <c r="F51" s="3"/>
      <c r="G51" s="3"/>
      <c r="H51" s="5"/>
      <c r="I51" s="3"/>
    </row>
    <row r="52" spans="1:9">
      <c r="A52" s="53" t="s">
        <v>39</v>
      </c>
      <c r="B52" s="54" t="s">
        <v>34</v>
      </c>
      <c r="C52" s="41">
        <v>149.80000000000001</v>
      </c>
      <c r="D52" s="21">
        <v>149</v>
      </c>
      <c r="E52" s="21">
        <v>152.30000000000001</v>
      </c>
      <c r="F52" s="21">
        <v>151.1</v>
      </c>
      <c r="G52" s="21">
        <v>151</v>
      </c>
      <c r="H52" s="36">
        <f>AVERAGE(C52:G52)</f>
        <v>150.64000000000001</v>
      </c>
      <c r="I52" s="21">
        <v>150.4</v>
      </c>
    </row>
    <row r="53" spans="1:9">
      <c r="A53" s="65" t="s">
        <v>40</v>
      </c>
      <c r="B53" s="22" t="s">
        <v>2</v>
      </c>
      <c r="C53" s="36" t="s">
        <v>3</v>
      </c>
      <c r="D53" s="23" t="s">
        <v>3</v>
      </c>
      <c r="E53" s="23" t="s">
        <v>4</v>
      </c>
      <c r="F53" s="23" t="s">
        <v>5</v>
      </c>
      <c r="G53" s="23" t="s">
        <v>5</v>
      </c>
      <c r="H53" s="36">
        <v>4.9305555555555554E-2</v>
      </c>
      <c r="I53" s="23" t="s">
        <v>5</v>
      </c>
    </row>
    <row r="54" spans="1:9">
      <c r="A54" s="53" t="s">
        <v>41</v>
      </c>
      <c r="B54" s="54" t="s">
        <v>14</v>
      </c>
      <c r="C54" s="33">
        <v>-1.5</v>
      </c>
      <c r="D54" s="18">
        <v>-0.9</v>
      </c>
      <c r="E54" s="18">
        <v>1.9</v>
      </c>
      <c r="F54" s="18">
        <v>1.7</v>
      </c>
      <c r="G54" s="18">
        <v>3.1</v>
      </c>
      <c r="H54" s="36">
        <f t="shared" ref="H54:H57" si="3">AVERAGE(C54:G54)</f>
        <v>0.86</v>
      </c>
      <c r="I54" s="18">
        <v>3.1</v>
      </c>
    </row>
    <row r="55" spans="1:9">
      <c r="A55" s="53" t="s">
        <v>42</v>
      </c>
      <c r="B55" s="54" t="s">
        <v>14</v>
      </c>
      <c r="C55" s="41">
        <v>91</v>
      </c>
      <c r="D55" s="21">
        <v>90.4</v>
      </c>
      <c r="E55" s="21">
        <v>91.2</v>
      </c>
      <c r="F55" s="21">
        <v>90.8</v>
      </c>
      <c r="G55" s="21">
        <v>91.4</v>
      </c>
      <c r="H55" s="36">
        <f>H5</f>
        <v>0</v>
      </c>
      <c r="I55" s="21">
        <v>91.8</v>
      </c>
    </row>
    <row r="56" spans="1:9">
      <c r="A56" s="53" t="s">
        <v>43</v>
      </c>
      <c r="B56" s="54" t="s">
        <v>14</v>
      </c>
      <c r="C56" s="41">
        <v>26</v>
      </c>
      <c r="D56" s="18">
        <v>27.7</v>
      </c>
      <c r="E56" s="18">
        <v>25</v>
      </c>
      <c r="F56" s="18">
        <v>26.7</v>
      </c>
      <c r="G56" s="18">
        <v>24.1</v>
      </c>
      <c r="H56" s="36">
        <f t="shared" si="3"/>
        <v>25.9</v>
      </c>
      <c r="I56" s="18">
        <v>23.6</v>
      </c>
    </row>
    <row r="57" spans="1:9">
      <c r="A57" s="65" t="s">
        <v>44</v>
      </c>
      <c r="B57" s="54" t="s">
        <v>14</v>
      </c>
      <c r="C57" s="33">
        <v>1.9</v>
      </c>
      <c r="D57" s="21">
        <v>1.4</v>
      </c>
      <c r="E57" s="21">
        <v>1.7</v>
      </c>
      <c r="F57" s="21">
        <v>2</v>
      </c>
      <c r="G57" s="18">
        <v>2.2999999999999998</v>
      </c>
      <c r="H57" s="36">
        <f t="shared" si="3"/>
        <v>1.86</v>
      </c>
      <c r="I57" s="18">
        <v>2.8</v>
      </c>
    </row>
    <row r="58" spans="1:9">
      <c r="A58" s="45"/>
      <c r="B58" s="2"/>
      <c r="C58" s="3"/>
      <c r="D58" s="4"/>
      <c r="E58" s="4"/>
      <c r="F58" s="4"/>
      <c r="G58" s="4"/>
      <c r="H58" s="4"/>
      <c r="I58" s="4"/>
    </row>
    <row r="59" spans="1:9">
      <c r="A59" s="45"/>
      <c r="B59" s="2"/>
      <c r="C59" s="3"/>
      <c r="D59" s="4"/>
      <c r="E59" s="4"/>
      <c r="F59" s="4"/>
      <c r="G59" s="4"/>
      <c r="H59" s="4"/>
      <c r="I59" s="4"/>
    </row>
    <row r="60" spans="1:9">
      <c r="A60" s="45"/>
      <c r="B60" s="2"/>
      <c r="C60" s="3"/>
      <c r="D60" s="4"/>
      <c r="E60" s="4"/>
      <c r="F60" s="4"/>
      <c r="G60" s="4"/>
      <c r="H60" s="4"/>
      <c r="I60" s="4"/>
    </row>
    <row r="61" spans="1:9">
      <c r="A61" s="45"/>
      <c r="B61" s="2"/>
      <c r="C61" s="3"/>
      <c r="D61" s="4"/>
      <c r="E61" s="4"/>
      <c r="F61" s="4"/>
      <c r="G61" s="4"/>
      <c r="H61" s="4"/>
      <c r="I61" s="4"/>
    </row>
    <row r="62" spans="1:9" ht="15.75">
      <c r="A62" s="47" t="s">
        <v>45</v>
      </c>
      <c r="B62" s="48"/>
      <c r="C62" s="8">
        <f>C$7</f>
        <v>2022</v>
      </c>
      <c r="D62" s="9">
        <f>D$7</f>
        <v>2021</v>
      </c>
      <c r="E62" s="9">
        <f>E$7</f>
        <v>2020</v>
      </c>
      <c r="F62" s="9">
        <f>$F$7</f>
        <v>2019</v>
      </c>
      <c r="G62" s="9">
        <f>$G$7</f>
        <v>2018</v>
      </c>
      <c r="H62" s="35" t="str">
        <f>$H$7</f>
        <v>Ø 5 years</v>
      </c>
      <c r="I62" s="9">
        <f>$I$7</f>
        <v>2017</v>
      </c>
    </row>
    <row r="63" spans="1:9">
      <c r="A63" s="49" t="str">
        <f>A$8</f>
        <v>FINMA-wide, as at EOY</v>
      </c>
      <c r="B63" s="50"/>
      <c r="C63" s="29"/>
      <c r="D63" s="24"/>
      <c r="E63" s="24"/>
      <c r="F63" s="24"/>
      <c r="G63" s="24"/>
      <c r="H63" s="66"/>
      <c r="I63" s="24"/>
    </row>
    <row r="64" spans="1:9">
      <c r="A64" s="45"/>
      <c r="B64" s="52" t="str">
        <f>$B$9</f>
        <v>Unit</v>
      </c>
      <c r="C64" s="30"/>
      <c r="D64" s="25"/>
      <c r="E64" s="25"/>
      <c r="F64" s="25"/>
      <c r="G64" s="25"/>
      <c r="H64" s="6"/>
      <c r="I64" s="25"/>
    </row>
    <row r="65" spans="1:9">
      <c r="A65" s="57" t="s">
        <v>46</v>
      </c>
      <c r="B65" s="58" t="s">
        <v>14</v>
      </c>
      <c r="C65" s="32">
        <v>7.6</v>
      </c>
      <c r="D65" s="26">
        <v>5.0999999999999996</v>
      </c>
      <c r="E65" s="26">
        <v>7.8</v>
      </c>
      <c r="F65" s="26">
        <v>7.9</v>
      </c>
      <c r="G65" s="26">
        <v>7.3</v>
      </c>
      <c r="H65" s="36">
        <f>AVERAGE(C65:G65)</f>
        <v>7.1399999999999988</v>
      </c>
      <c r="I65" s="26">
        <v>5.2</v>
      </c>
    </row>
    <row r="66" spans="1:9">
      <c r="A66" s="57" t="s">
        <v>47</v>
      </c>
      <c r="B66" s="58" t="s">
        <v>14</v>
      </c>
      <c r="C66" s="32">
        <v>0.4</v>
      </c>
      <c r="D66" s="26">
        <v>0.7</v>
      </c>
      <c r="E66" s="26">
        <v>0</v>
      </c>
      <c r="F66" s="26">
        <v>0</v>
      </c>
      <c r="G66" s="26">
        <v>0</v>
      </c>
      <c r="H66" s="36">
        <f t="shared" ref="H66" si="4">AVERAGE(C66:G66)</f>
        <v>0.22000000000000003</v>
      </c>
      <c r="I66" s="26">
        <v>0.2</v>
      </c>
    </row>
    <row r="67" spans="1:9">
      <c r="A67" s="57" t="s">
        <v>48</v>
      </c>
      <c r="B67" s="58" t="s">
        <v>14</v>
      </c>
      <c r="C67" s="32">
        <v>97.7</v>
      </c>
      <c r="D67" s="27">
        <v>90.3</v>
      </c>
      <c r="E67" s="27">
        <v>97.6</v>
      </c>
      <c r="F67" s="27">
        <v>87.5</v>
      </c>
      <c r="G67" s="27">
        <v>91.9</v>
      </c>
      <c r="H67" s="36">
        <f>AVERAGE(C67:G67)</f>
        <v>93</v>
      </c>
      <c r="I67" s="27">
        <v>89</v>
      </c>
    </row>
    <row r="68" spans="1:9">
      <c r="A68" s="45"/>
      <c r="B68" s="2"/>
      <c r="C68" s="3"/>
      <c r="D68" s="13"/>
      <c r="E68" s="13"/>
      <c r="F68" s="13"/>
      <c r="G68" s="13"/>
      <c r="H68" s="13"/>
      <c r="I68" s="13"/>
    </row>
    <row r="69" spans="1:9">
      <c r="A69" s="45"/>
      <c r="B69" s="2"/>
      <c r="C69" s="3"/>
      <c r="D69" s="4"/>
      <c r="E69" s="4"/>
      <c r="F69" s="4"/>
      <c r="G69" s="4"/>
      <c r="H69" s="4"/>
      <c r="I69" s="4"/>
    </row>
    <row r="70" spans="1:9">
      <c r="A70" s="45"/>
      <c r="B70" s="2"/>
      <c r="C70" s="3"/>
      <c r="D70" s="4"/>
      <c r="E70" s="4"/>
      <c r="F70" s="4"/>
      <c r="G70" s="4"/>
      <c r="H70" s="4"/>
      <c r="I70" s="4"/>
    </row>
    <row r="71" spans="1:9">
      <c r="A71" s="45"/>
      <c r="B71" s="2"/>
      <c r="C71" s="3"/>
      <c r="D71" s="4"/>
      <c r="E71" s="4"/>
      <c r="F71" s="4"/>
      <c r="G71" s="4"/>
      <c r="H71" s="4"/>
      <c r="I71" s="4"/>
    </row>
    <row r="72" spans="1:9" ht="15.75">
      <c r="A72" s="47" t="s">
        <v>49</v>
      </c>
      <c r="B72" s="48"/>
      <c r="C72" s="8">
        <f>C$7</f>
        <v>2022</v>
      </c>
      <c r="D72" s="9">
        <f>D$7</f>
        <v>2021</v>
      </c>
      <c r="E72" s="9">
        <f>E$7</f>
        <v>2020</v>
      </c>
      <c r="F72" s="9">
        <f>$F$7</f>
        <v>2019</v>
      </c>
      <c r="G72" s="9">
        <f>$G$7</f>
        <v>2018</v>
      </c>
      <c r="H72" s="35" t="str">
        <f>$H$7</f>
        <v>Ø 5 years</v>
      </c>
      <c r="I72" s="9">
        <f>$I$7</f>
        <v>2017</v>
      </c>
    </row>
    <row r="73" spans="1:9">
      <c r="A73" s="49" t="str">
        <f>A$8</f>
        <v>FINMA-wide, as at EOY</v>
      </c>
      <c r="B73" s="50"/>
      <c r="C73" s="29"/>
      <c r="D73" s="24"/>
      <c r="E73" s="24"/>
      <c r="F73" s="24"/>
      <c r="G73" s="24"/>
      <c r="H73" s="66"/>
      <c r="I73" s="24"/>
    </row>
    <row r="74" spans="1:9">
      <c r="A74" s="45"/>
      <c r="B74" s="52" t="str">
        <f>$B$9</f>
        <v>Unit</v>
      </c>
      <c r="C74" s="30"/>
      <c r="D74" s="25"/>
      <c r="E74" s="25"/>
      <c r="F74" s="25"/>
      <c r="G74" s="25"/>
      <c r="H74" s="6"/>
      <c r="I74" s="25"/>
    </row>
    <row r="75" spans="1:9">
      <c r="A75" s="57" t="s">
        <v>50</v>
      </c>
      <c r="B75" s="58" t="s">
        <v>51</v>
      </c>
      <c r="C75" s="32">
        <v>43.6</v>
      </c>
      <c r="D75" s="11">
        <v>42.6</v>
      </c>
      <c r="E75" s="11">
        <v>43.1</v>
      </c>
      <c r="F75" s="11">
        <v>42.9</v>
      </c>
      <c r="G75" s="11">
        <v>42.4</v>
      </c>
      <c r="H75" s="36">
        <f>AVERAGE(C75:G75)</f>
        <v>42.92</v>
      </c>
      <c r="I75" s="11">
        <v>42.1</v>
      </c>
    </row>
    <row r="76" spans="1:9">
      <c r="A76" s="57" t="s">
        <v>52</v>
      </c>
      <c r="B76" s="58" t="s">
        <v>51</v>
      </c>
      <c r="C76" s="32">
        <v>7.2</v>
      </c>
      <c r="D76" s="11">
        <v>6.7</v>
      </c>
      <c r="E76" s="11">
        <v>7.5</v>
      </c>
      <c r="F76" s="11">
        <v>8.1</v>
      </c>
      <c r="G76" s="11">
        <v>7.8</v>
      </c>
      <c r="H76" s="36">
        <f t="shared" ref="H76:H80" si="5">AVERAGE(C76:G76)</f>
        <v>7.4599999999999991</v>
      </c>
      <c r="I76" s="11">
        <v>7.2</v>
      </c>
    </row>
    <row r="77" spans="1:9">
      <c r="A77" s="57" t="s">
        <v>53</v>
      </c>
      <c r="B77" s="58" t="s">
        <v>14</v>
      </c>
      <c r="C77" s="32">
        <v>19.7</v>
      </c>
      <c r="D77" s="11">
        <v>19.100000000000001</v>
      </c>
      <c r="E77" s="11">
        <v>16.600000000000001</v>
      </c>
      <c r="F77" s="11">
        <v>16</v>
      </c>
      <c r="G77" s="11">
        <v>16</v>
      </c>
      <c r="H77" s="36">
        <f t="shared" si="5"/>
        <v>17.48</v>
      </c>
      <c r="I77" s="11">
        <v>19</v>
      </c>
    </row>
    <row r="78" spans="1:9">
      <c r="A78" s="57" t="s">
        <v>54</v>
      </c>
      <c r="B78" s="58" t="s">
        <v>14</v>
      </c>
      <c r="C78" s="67">
        <v>12</v>
      </c>
      <c r="D78" s="11">
        <v>12.1</v>
      </c>
      <c r="E78" s="11">
        <v>13.2</v>
      </c>
      <c r="F78" s="11">
        <v>13.8</v>
      </c>
      <c r="G78" s="11">
        <v>14.3</v>
      </c>
      <c r="H78" s="36">
        <f t="shared" si="5"/>
        <v>13.079999999999998</v>
      </c>
      <c r="I78" s="11">
        <v>15.2</v>
      </c>
    </row>
    <row r="79" spans="1:9">
      <c r="A79" s="57" t="s">
        <v>55</v>
      </c>
      <c r="B79" s="58" t="s">
        <v>14</v>
      </c>
      <c r="C79" s="32">
        <v>41.3</v>
      </c>
      <c r="D79" s="11">
        <v>41.2</v>
      </c>
      <c r="E79" s="11">
        <v>41.2</v>
      </c>
      <c r="F79" s="11">
        <v>39.5</v>
      </c>
      <c r="G79" s="11">
        <v>39.6</v>
      </c>
      <c r="H79" s="36">
        <f t="shared" si="5"/>
        <v>40.559999999999995</v>
      </c>
      <c r="I79" s="11">
        <v>39.9</v>
      </c>
    </row>
    <row r="80" spans="1:9" ht="25.5">
      <c r="A80" s="57" t="s">
        <v>56</v>
      </c>
      <c r="B80" s="58" t="s">
        <v>14</v>
      </c>
      <c r="C80" s="32">
        <v>30.7</v>
      </c>
      <c r="D80" s="11">
        <v>28.8</v>
      </c>
      <c r="E80" s="11">
        <v>28.9</v>
      </c>
      <c r="F80" s="11">
        <v>29.3</v>
      </c>
      <c r="G80" s="11">
        <v>26.7</v>
      </c>
      <c r="H80" s="36">
        <f t="shared" si="5"/>
        <v>28.880000000000003</v>
      </c>
      <c r="I80" s="11">
        <v>27</v>
      </c>
    </row>
    <row r="81" spans="1:9">
      <c r="A81" s="57" t="s">
        <v>57</v>
      </c>
      <c r="B81" s="58" t="s">
        <v>14</v>
      </c>
      <c r="C81" s="32">
        <v>27.6</v>
      </c>
      <c r="D81" s="11">
        <v>23.4</v>
      </c>
      <c r="E81" s="11">
        <v>22.2</v>
      </c>
      <c r="F81" s="11">
        <v>23.3</v>
      </c>
      <c r="G81" s="11">
        <v>22.7</v>
      </c>
      <c r="H81" s="36">
        <f>AVERAGE(C81:G81)</f>
        <v>23.84</v>
      </c>
      <c r="I81" s="11">
        <v>20</v>
      </c>
    </row>
    <row r="82" spans="1:9">
      <c r="A82" s="3"/>
      <c r="B82" s="3"/>
      <c r="C82" s="3"/>
      <c r="D82" s="3"/>
      <c r="E82" s="3"/>
      <c r="F82" s="3"/>
      <c r="G82" s="3"/>
      <c r="H82" s="3"/>
      <c r="I82" s="3"/>
    </row>
    <row r="83" spans="1:9">
      <c r="A83" s="3"/>
      <c r="B83" s="3"/>
      <c r="C83" s="3"/>
      <c r="D83" s="3"/>
      <c r="E83" s="3"/>
      <c r="F83" s="3"/>
      <c r="G83" s="3"/>
      <c r="H83" s="3"/>
      <c r="I83" s="3"/>
    </row>
  </sheetData>
  <pageMargins left="0.7" right="0.7" top="0.78740157499999996" bottom="0.78740157499999996"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ojectname xmlns="C5D202CF-4570-4677-B8B7-42B4B91F241F">Geschäftsbericht 2022 (2063)</Projectname>
    <_dlc_DocId xmlns="7e60ccbc-ae2b-43f6-84c9-d5be390ab830">3NMDDAW574XC-20235124-75</_dlc_DocId>
    <OSP_Note xmlns="http://schemas.microsoft.com/sharepoint/v3/fields">
      <Terms xmlns="http://schemas.microsoft.com/office/infopath/2007/PartnerControls">
        <TermInfo xmlns="http://schemas.microsoft.com/office/infopath/2007/PartnerControls">
          <TermName xmlns="http://schemas.microsoft.com/office/infopath/2007/PartnerControls">041.2 Veröffentlichte Publikationen</TermName>
          <TermId xmlns="http://schemas.microsoft.com/office/infopath/2007/PartnerControls">9835b65c-d007-41d1-92be-01c405ffc9cf</TermId>
        </TermInfo>
      </Terms>
    </OSP_Note>
    <DocumentStatus_Note xmlns="http://schemas.microsoft.com/sharepoint/v3/fields" xsi:nil="true"/>
    <FinalDocument xmlns="C5D202CF-4570-4677-B8B7-42B4B91F241F">true</FinalDocument>
    <ProjectNr xmlns="C5D202CF-4570-4677-B8B7-42B4B91F241F">2063</ProjectNr>
    <DocumentDate xmlns="C5D202CF-4570-4677-B8B7-42B4B91F241F">2022-03-21T23:00:00+00:00</DocumentDate>
    <_dlc_DocIdUrl xmlns="7e60ccbc-ae2b-43f6-84c9-d5be390ab830">
      <Url>https://dok.finma.ch/sites/2063-PR/_layouts/15/DocIdRedir.aspx?ID=3NMDDAW574XC-20235124-75</Url>
      <Description>3NMDDAW574XC-20235124-75</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A180708D44B9A142963197182FC17BCD" ma:contentTypeVersion="0" ma:contentTypeDescription="Repräsentiert ein Finma Projekt Dokument" ma:contentTypeScope="" ma:versionID="d109d3559ac76a9f92aedf032afe24d0">
  <xsd:schema xmlns:xsd="http://www.w3.org/2001/XMLSchema" xmlns:xs="http://www.w3.org/2001/XMLSchema" xmlns:p="http://schemas.microsoft.com/office/2006/metadata/properties" xmlns:ns2="7e60ccbc-ae2b-43f6-84c9-d5be390ab830" xmlns:ns3="C5D202CF-4570-4677-B8B7-42B4B91F241F" xmlns:ns4="http://schemas.microsoft.com/sharepoint/v3/fields" targetNamespace="http://schemas.microsoft.com/office/2006/metadata/properties" ma:root="true" ma:fieldsID="4aa20f4e5d259f54f33467f44520db51" ns2:_="" ns3:_="" ns4:_="">
    <xsd:import namespace="7e60ccbc-ae2b-43f6-84c9-d5be390ab830"/>
    <xsd:import namespace="C5D202CF-4570-4677-B8B7-42B4B91F241F"/>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60ccbc-ae2b-43f6-84c9-d5be390ab830"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5D202CF-4570-4677-B8B7-42B4B91F241F"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4AA3371-D216-4DA0-AFF2-2F7BB18847FC}"/>
</file>

<file path=customXml/itemProps2.xml><?xml version="1.0" encoding="utf-8"?>
<ds:datastoreItem xmlns:ds="http://schemas.openxmlformats.org/officeDocument/2006/customXml" ds:itemID="{33C482EE-78B0-4A25-95F3-25BE2ECFED99}"/>
</file>

<file path=customXml/itemProps3.xml><?xml version="1.0" encoding="utf-8"?>
<ds:datastoreItem xmlns:ds="http://schemas.openxmlformats.org/officeDocument/2006/customXml" ds:itemID="{FE22AAD0-299A-4F42-A4F2-679512CB19BF}"/>
</file>

<file path=customXml/itemProps4.xml><?xml version="1.0" encoding="utf-8"?>
<ds:datastoreItem xmlns:ds="http://schemas.openxmlformats.org/officeDocument/2006/customXml" ds:itemID="{E7B731E1-3417-4824-AAAE-4F1EFAEB661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Key personnel indicators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Reinwand Monika</dc:creator>
  <cp:lastModifiedBy>Reinwand Monika</cp:lastModifiedBy>
  <dcterms:created xsi:type="dcterms:W3CDTF">2023-03-21T13:14:34Z</dcterms:created>
  <dcterms:modified xsi:type="dcterms:W3CDTF">2023-03-22T11:00:13Z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tatus">
    <vt:lpwstr>13</vt:lpwstr>
  </property>
  <property fmtid="{D5CDD505-2E9C-101B-9397-08002B2CF9AE}" pid="3" name="ContentTypeId">
    <vt:lpwstr>0x0101002232FB31B5D2429FADE8EE170F84E94A00A180708D44B9A142963197182FC17BCD</vt:lpwstr>
  </property>
  <property fmtid="{D5CDD505-2E9C-101B-9397-08002B2CF9AE}" pid="4" name="OSP">
    <vt:lpwstr>2</vt:lpwstr>
  </property>
  <property fmtid="{D5CDD505-2E9C-101B-9397-08002B2CF9AE}" pid="5" name="_dlc_DocIdItemGuid">
    <vt:lpwstr>a75a3c75-42a4-4d08-8c04-8adcb4ce9a13</vt:lpwstr>
  </property>
</Properties>
</file>