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k.finma.ch/sites/2067-PR/ConfidentialDocuments/Webstatistiken_FR_IT_EN/Statistiken_GB2023_EN/"/>
    </mc:Choice>
  </mc:AlternateContent>
  <xr:revisionPtr revIDLastSave="0" documentId="13_ncr:1_{53CF0653-1A6C-442C-B6FA-E6B7CA7E61FC}" xr6:coauthVersionLast="47" xr6:coauthVersionMax="47" xr10:uidLastSave="{00000000-0000-0000-0000-000000000000}"/>
  <bookViews>
    <workbookView xWindow="-120" yWindow="-120" windowWidth="29040" windowHeight="15840" xr2:uid="{EBFDD491-708D-43EC-A1EA-04445F91ABA7}"/>
  </bookViews>
  <sheets>
    <sheet name="FINMA as an Authorit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1" i="1" l="1"/>
  <c r="J50" i="1"/>
  <c r="I50" i="1"/>
  <c r="H50" i="1"/>
  <c r="G50" i="1"/>
  <c r="F50" i="1"/>
  <c r="E50" i="1"/>
  <c r="D50" i="1"/>
  <c r="D51" i="1" s="1"/>
  <c r="C50" i="1"/>
  <c r="B50" i="1"/>
  <c r="J47" i="1"/>
  <c r="J51" i="1" s="1"/>
  <c r="I47" i="1"/>
  <c r="I51" i="1" s="1"/>
  <c r="H47" i="1"/>
  <c r="H51" i="1" s="1"/>
  <c r="G47" i="1"/>
  <c r="G51" i="1" s="1"/>
  <c r="F47" i="1"/>
  <c r="F51" i="1" s="1"/>
  <c r="E47" i="1"/>
  <c r="E51" i="1" s="1"/>
  <c r="D47" i="1"/>
  <c r="C47" i="1"/>
  <c r="B47" i="1"/>
  <c r="B51" i="1" s="1"/>
  <c r="K43" i="1"/>
  <c r="J43" i="1"/>
  <c r="I43" i="1"/>
  <c r="H43" i="1"/>
  <c r="G43" i="1"/>
  <c r="F43" i="1"/>
  <c r="E43" i="1"/>
  <c r="D43" i="1"/>
  <c r="C43" i="1"/>
  <c r="B43" i="1"/>
  <c r="K38" i="1"/>
  <c r="J38" i="1"/>
  <c r="I38" i="1"/>
  <c r="H38" i="1"/>
  <c r="G38" i="1"/>
  <c r="F38" i="1"/>
  <c r="E38" i="1"/>
  <c r="D38" i="1"/>
  <c r="C38" i="1"/>
  <c r="B38" i="1"/>
  <c r="K31" i="1"/>
  <c r="J31" i="1"/>
  <c r="I31" i="1"/>
  <c r="H31" i="1"/>
  <c r="G31" i="1"/>
  <c r="F31" i="1"/>
  <c r="E31" i="1"/>
  <c r="D31" i="1"/>
  <c r="C31" i="1"/>
  <c r="B31" i="1"/>
  <c r="K26" i="1"/>
  <c r="J26" i="1"/>
  <c r="I26" i="1"/>
  <c r="H26" i="1"/>
  <c r="G26" i="1"/>
  <c r="F26" i="1"/>
  <c r="E26" i="1"/>
  <c r="D26" i="1"/>
  <c r="C26" i="1"/>
  <c r="B26" i="1"/>
  <c r="K19" i="1"/>
  <c r="J19" i="1"/>
  <c r="I19" i="1"/>
  <c r="H19" i="1"/>
  <c r="G19" i="1"/>
  <c r="F19" i="1"/>
  <c r="E19" i="1"/>
  <c r="D19" i="1"/>
  <c r="C19" i="1"/>
  <c r="B19" i="1"/>
  <c r="H14" i="1"/>
  <c r="G14" i="1"/>
  <c r="F14" i="1"/>
  <c r="E14" i="1"/>
  <c r="D14" i="1"/>
  <c r="C14" i="1"/>
  <c r="B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Reinwand Monika</author>
  </authors>
  <commentList>
    <comment ref="A19" authorId="0" shapeId="0" xr:uid="{260B5884-BB05-4DB7-809E-1200A1DD6A8E}">
      <text>
        <r>
          <rPr>
            <sz val="10"/>
            <color indexed="81"/>
            <rFont val="Arial"/>
            <family val="2"/>
          </rPr>
          <t>The figures for each year (in which the audit was conducted) apply to audits conducted in the previous financial year.</t>
        </r>
        <r>
          <rPr>
            <sz val="10"/>
            <color indexed="81"/>
            <rFont val="Arial"/>
            <family val="2"/>
          </rPr>
          <t xml:space="preserve"> </t>
        </r>
        <r>
          <rPr>
            <sz val="10"/>
            <color indexed="81"/>
            <rFont val="Arial"/>
            <family val="2"/>
          </rPr>
          <t>Regulatory audit costs include the basic audit and any additional audits.</t>
        </r>
      </text>
    </comment>
  </commentList>
</comments>
</file>

<file path=xl/sharedStrings.xml><?xml version="1.0" encoding="utf-8"?>
<sst xmlns="http://schemas.openxmlformats.org/spreadsheetml/2006/main" count="45" uniqueCount="32">
  <si>
    <t>–</t>
  </si>
  <si>
    <t>TOTAL</t>
  </si>
  <si>
    <t>FINMA as an authority</t>
  </si>
  <si>
    <t>FINMA communicates transparently. It keeps policymakers informed about its activities, engages with a range of interest groups and provides the public with information about its activities.</t>
  </si>
  <si>
    <t>Enquiries</t>
  </si>
  <si>
    <t>Number of enquiries</t>
  </si>
  <si>
    <t>Enquiries about authorised institutions (banks, insurers, etc.)</t>
  </si>
  <si>
    <t>Supervisory-related enquiries</t>
  </si>
  <si>
    <t>Unauthorised institutions reported</t>
  </si>
  <si>
    <t>Regulatory enquiries</t>
  </si>
  <si>
    <t>Regulatory audit costs</t>
  </si>
  <si>
    <t>Fees per supervisory area (in CHF millions)</t>
  </si>
  <si>
    <t>Banks and securities firms</t>
  </si>
  <si>
    <t>Insurers</t>
  </si>
  <si>
    <t>Markets</t>
  </si>
  <si>
    <t>Asset management</t>
  </si>
  <si>
    <t>International cooperation</t>
  </si>
  <si>
    <t>Representation in working groups</t>
  </si>
  <si>
    <t>Financial Stability Board (FSB)</t>
  </si>
  <si>
    <t>Basel Committee on Banking Supervision (BCBS)</t>
  </si>
  <si>
    <t>International Association of Insurance Supervisors (IAIS)</t>
  </si>
  <si>
    <t>International Organization of Securities Commissions (IOSCO)</t>
  </si>
  <si>
    <t>Key environmental indicators</t>
  </si>
  <si>
    <t>Power consumption in Bern, in kWh</t>
  </si>
  <si>
    <t>Power consumption in Zurich, in kWh</t>
  </si>
  <si>
    <t>Total power consumption, in kWh</t>
  </si>
  <si>
    <t>Consumption of heating energy in Bern (district heating), in kWh</t>
  </si>
  <si>
    <t>Consumption of heating energy in Zurich (natural gas), in KWh</t>
  </si>
  <si>
    <t>Total consumption of heating energy, in kWh</t>
  </si>
  <si>
    <t>TOTAL energy consumption, in kWh</t>
  </si>
  <si>
    <t>Proportion of renewable energies used, in %</t>
  </si>
  <si>
    <t>Paper consumption per FTE, in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</si>
</sst>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theme="1"/>
      </bottom>
      <diagonal/>
    </border>
  </borders>
  <cellStyleXfs count="5">
    <xf numFmtId="0" fontId="0" fillId="0" borderId="0"/>
    <xf numFmtId="0" fontId="1" fillId="0" borderId="0" applyBorder="0" applyProtection="0"/>
    <xf numFmtId="0" fontId="3" fillId="0" borderId="0" applyFill="0" applyBorder="0" applyProtection="0"/>
    <xf numFmtId="0" fontId="4" fillId="0" borderId="0" applyFill="0" applyBorder="0" applyProtection="0"/>
    <xf numFmtId="0" fontId="4" fillId="0" borderId="0" applyFill="0" applyBorder="0" applyProtection="0"/>
  </cellStyleXfs>
  <cellXfs count="58">
    <xf numFmtId="0" fontId="0" fillId="0" borderId="0" xfId="0"/>
    <xf numFmtId="0" fontId="9" fillId="0" borderId="0" xfId="1" applyFont="1" applyBorder="1"/>
    <xf numFmtId="0" fontId="6" fillId="0" borderId="0" xfId="0" applyFont="1"/>
    <xf numFmtId="0" fontId="6" fillId="0" borderId="0" xfId="2" applyFont="1"/>
    <xf numFmtId="0" fontId="6" fillId="0" borderId="0" xfId="2" applyFont="1" applyAlignment="1">
      <alignment wrapText="1"/>
    </xf>
    <xf numFmtId="0" fontId="10" fillId="0" borderId="0" xfId="4" applyFont="1"/>
    <xf numFmtId="0" fontId="6" fillId="0" borderId="0" xfId="2" applyFont="1" applyBorder="1"/>
    <xf numFmtId="49" fontId="6" fillId="0" borderId="1" xfId="2" applyNumberFormat="1" applyFont="1" applyBorder="1"/>
    <xf numFmtId="49" fontId="6" fillId="0" borderId="2" xfId="2" applyNumberFormat="1" applyFont="1" applyBorder="1"/>
    <xf numFmtId="0" fontId="6" fillId="0" borderId="0" xfId="2" applyFont="1" applyBorder="1" applyAlignment="1">
      <alignment horizontal="right"/>
    </xf>
    <xf numFmtId="49" fontId="6" fillId="0" borderId="0" xfId="2" applyNumberFormat="1" applyFont="1" applyBorder="1"/>
    <xf numFmtId="0" fontId="1" fillId="0" borderId="0" xfId="1" applyBorder="1" applyAlignment="1">
      <alignment wrapText="1"/>
    </xf>
    <xf numFmtId="49" fontId="6" fillId="0" borderId="4" xfId="2" applyNumberFormat="1" applyFont="1" applyBorder="1"/>
    <xf numFmtId="3" fontId="6" fillId="0" borderId="4" xfId="2" applyNumberFormat="1" applyFont="1" applyBorder="1" applyAlignment="1">
      <alignment horizontal="right"/>
    </xf>
    <xf numFmtId="3" fontId="6" fillId="0" borderId="1" xfId="2" applyNumberFormat="1" applyFont="1" applyBorder="1" applyAlignment="1">
      <alignment horizontal="right"/>
    </xf>
    <xf numFmtId="3" fontId="6" fillId="0" borderId="2" xfId="2" applyNumberFormat="1" applyFont="1" applyBorder="1" applyAlignment="1">
      <alignment horizontal="right"/>
    </xf>
    <xf numFmtId="49" fontId="7" fillId="0" borderId="2" xfId="2" applyNumberFormat="1" applyFont="1" applyBorder="1"/>
    <xf numFmtId="3" fontId="7" fillId="0" borderId="2" xfId="2" applyNumberFormat="1" applyFont="1" applyBorder="1" applyAlignment="1">
      <alignment horizontal="right"/>
    </xf>
    <xf numFmtId="49" fontId="6" fillId="0" borderId="5" xfId="2" applyNumberFormat="1" applyFont="1" applyBorder="1"/>
    <xf numFmtId="0" fontId="6" fillId="0" borderId="5" xfId="2" applyFont="1" applyBorder="1" applyAlignment="1">
      <alignment horizontal="right"/>
    </xf>
    <xf numFmtId="0" fontId="10" fillId="3" borderId="0" xfId="4" applyFont="1" applyFill="1"/>
    <xf numFmtId="164" fontId="6" fillId="0" borderId="4" xfId="2" applyNumberFormat="1" applyFont="1" applyBorder="1" applyAlignment="1">
      <alignment horizontal="right"/>
    </xf>
    <xf numFmtId="164" fontId="6" fillId="0" borderId="1" xfId="2" applyNumberFormat="1" applyFont="1" applyBorder="1" applyAlignment="1">
      <alignment horizontal="right"/>
    </xf>
    <xf numFmtId="164" fontId="6" fillId="0" borderId="2" xfId="2" applyNumberFormat="1" applyFont="1" applyBorder="1" applyAlignment="1">
      <alignment horizontal="right"/>
    </xf>
    <xf numFmtId="164" fontId="6" fillId="0" borderId="0" xfId="2" applyNumberFormat="1" applyFont="1" applyBorder="1" applyAlignment="1">
      <alignment horizontal="right"/>
    </xf>
    <xf numFmtId="165" fontId="7" fillId="0" borderId="2" xfId="2" applyNumberFormat="1" applyFont="1" applyBorder="1" applyAlignment="1">
      <alignment horizontal="right"/>
    </xf>
    <xf numFmtId="0" fontId="6" fillId="0" borderId="0" xfId="2" applyFont="1" applyBorder="1" applyAlignment="1">
      <alignment wrapText="1"/>
    </xf>
    <xf numFmtId="3" fontId="6" fillId="0" borderId="0" xfId="0" applyNumberFormat="1" applyFont="1"/>
    <xf numFmtId="49" fontId="6" fillId="0" borderId="2" xfId="2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10" fillId="3" borderId="0" xfId="4" applyFont="1" applyFill="1" applyBorder="1"/>
    <xf numFmtId="0" fontId="10" fillId="0" borderId="0" xfId="3" applyFont="1"/>
    <xf numFmtId="3" fontId="6" fillId="0" borderId="0" xfId="2" applyNumberFormat="1" applyFont="1" applyBorder="1" applyAlignment="1">
      <alignment horizontal="right"/>
    </xf>
    <xf numFmtId="0" fontId="6" fillId="0" borderId="1" xfId="2" applyFont="1" applyFill="1" applyBorder="1"/>
    <xf numFmtId="164" fontId="2" fillId="0" borderId="1" xfId="2" applyNumberFormat="1" applyFont="1" applyFill="1" applyBorder="1" applyAlignment="1">
      <alignment horizontal="right"/>
    </xf>
    <xf numFmtId="49" fontId="7" fillId="0" borderId="2" xfId="2" applyNumberFormat="1" applyFont="1" applyBorder="1" applyAlignment="1">
      <alignment wrapText="1"/>
    </xf>
    <xf numFmtId="164" fontId="5" fillId="0" borderId="1" xfId="2" applyNumberFormat="1" applyFont="1" applyFill="1" applyBorder="1" applyAlignment="1">
      <alignment horizontal="right"/>
    </xf>
    <xf numFmtId="3" fontId="6" fillId="0" borderId="3" xfId="2" applyNumberFormat="1" applyFont="1" applyBorder="1" applyAlignment="1">
      <alignment horizontal="right"/>
    </xf>
    <xf numFmtId="0" fontId="7" fillId="0" borderId="6" xfId="0" applyFont="1" applyBorder="1" applyAlignment="1">
      <alignment wrapText="1"/>
    </xf>
    <xf numFmtId="3" fontId="7" fillId="0" borderId="0" xfId="2" applyNumberFormat="1" applyFont="1" applyBorder="1" applyAlignment="1">
      <alignment horizontal="right"/>
    </xf>
    <xf numFmtId="165" fontId="6" fillId="0" borderId="2" xfId="2" applyNumberFormat="1" applyFont="1" applyBorder="1" applyAlignment="1">
      <alignment horizontal="right"/>
    </xf>
    <xf numFmtId="165" fontId="6" fillId="0" borderId="3" xfId="2" applyNumberFormat="1" applyFont="1" applyBorder="1" applyAlignment="1">
      <alignment horizontal="right"/>
    </xf>
    <xf numFmtId="0" fontId="10" fillId="2" borderId="0" xfId="4" applyFont="1" applyFill="1"/>
    <xf numFmtId="0" fontId="6" fillId="2" borderId="0" xfId="0" applyFont="1" applyFill="1"/>
    <xf numFmtId="3" fontId="6" fillId="2" borderId="4" xfId="2" applyNumberFormat="1" applyFont="1" applyFill="1" applyBorder="1" applyAlignment="1">
      <alignment horizontal="right"/>
    </xf>
    <xf numFmtId="3" fontId="7" fillId="2" borderId="2" xfId="2" applyNumberFormat="1" applyFont="1" applyFill="1" applyBorder="1" applyAlignment="1">
      <alignment horizontal="right"/>
    </xf>
    <xf numFmtId="164" fontId="2" fillId="2" borderId="4" xfId="2" applyNumberFormat="1" applyFont="1" applyFill="1" applyBorder="1" applyAlignment="1">
      <alignment horizontal="right"/>
    </xf>
    <xf numFmtId="164" fontId="2" fillId="2" borderId="1" xfId="2" applyNumberFormat="1" applyFont="1" applyFill="1" applyBorder="1" applyAlignment="1">
      <alignment horizontal="right"/>
    </xf>
    <xf numFmtId="164" fontId="2" fillId="2" borderId="0" xfId="2" applyNumberFormat="1" applyFont="1" applyFill="1" applyBorder="1" applyAlignment="1">
      <alignment horizontal="right"/>
    </xf>
    <xf numFmtId="165" fontId="7" fillId="2" borderId="2" xfId="2" applyNumberFormat="1" applyFont="1" applyFill="1" applyBorder="1" applyAlignment="1">
      <alignment horizontal="right"/>
    </xf>
    <xf numFmtId="3" fontId="6" fillId="2" borderId="0" xfId="0" applyNumberFormat="1" applyFont="1" applyFill="1" applyAlignment="1">
      <alignment horizontal="right"/>
    </xf>
    <xf numFmtId="3" fontId="6" fillId="2" borderId="2" xfId="2" applyNumberFormat="1" applyFont="1" applyFill="1" applyBorder="1" applyAlignment="1">
      <alignment horizontal="right"/>
    </xf>
    <xf numFmtId="3" fontId="6" fillId="2" borderId="1" xfId="2" applyNumberFormat="1" applyFont="1" applyFill="1" applyBorder="1" applyAlignment="1">
      <alignment horizontal="right"/>
    </xf>
    <xf numFmtId="165" fontId="6" fillId="2" borderId="1" xfId="2" applyNumberFormat="1" applyFont="1" applyFill="1" applyBorder="1" applyAlignment="1">
      <alignment horizontal="right"/>
    </xf>
    <xf numFmtId="49" fontId="6" fillId="0" borderId="3" xfId="2" applyNumberFormat="1" applyFont="1" applyBorder="1" applyAlignment="1">
      <alignment wrapText="1"/>
    </xf>
    <xf numFmtId="0" fontId="6" fillId="0" borderId="0" xfId="0" applyFont="1" applyFill="1"/>
    <xf numFmtId="3" fontId="7" fillId="0" borderId="2" xfId="2" applyNumberFormat="1" applyFont="1" applyFill="1" applyBorder="1" applyAlignment="1">
      <alignment horizontal="right"/>
    </xf>
    <xf numFmtId="0" fontId="0" fillId="0" borderId="0" xfId="0" applyFill="1"/>
  </cellXfs>
  <cellStyles count="5">
    <cellStyle name="Jahre" xfId="4" xr:uid="{3F0761D1-4C85-434A-AFE1-5BE63849FBD9}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904875</xdr:colOff>
      <xdr:row>0</xdr:row>
      <xdr:rowOff>95250</xdr:rowOff>
    </xdr:from>
    <xdr:to>
      <xdr:col>13</xdr:col>
      <xdr:colOff>111482</xdr:colOff>
      <xdr:row>2</xdr:row>
      <xdr:rowOff>328722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E2D6FE-F707-4D79-AE86-CEDDF92C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01575" y="95250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K56"/>
  <sheetViews>
    <sheetView showGridLines="0" tabSelected="1" zoomScaleNormal="100" workbookViewId="0">
      <selection activeCell="N1" sqref="N1"/>
    </sheetView>
  </sheetViews>
  <sheetFormatPr baseColWidth="10" defaultRowHeight="12.75"/>
  <cols>
    <col min="1" max="1" width="65.7109375" style="2" customWidth="1"/>
    <col min="2" max="2" width="13.7109375" customWidth="1"/>
    <col min="3" max="3" width="13.7109375" style="57" customWidth="1"/>
    <col min="4" max="11" width="13.7109375" customWidth="1"/>
  </cols>
  <sheetData>
    <row r="1" spans="1:11" ht="26.25">
      <c r="A1" s="1" t="s">
        <v>2</v>
      </c>
      <c r="B1" s="2"/>
      <c r="C1" s="55"/>
      <c r="D1" s="2"/>
      <c r="E1" s="2"/>
      <c r="F1" s="2"/>
      <c r="G1" s="2"/>
      <c r="H1" s="2"/>
      <c r="I1" s="2"/>
      <c r="J1" s="2"/>
      <c r="K1" s="2"/>
    </row>
    <row r="2" spans="1:11">
      <c r="A2" s="3"/>
      <c r="B2" s="2"/>
      <c r="C2" s="55"/>
      <c r="D2" s="2"/>
      <c r="E2" s="2"/>
      <c r="F2" s="2"/>
      <c r="G2" s="2"/>
      <c r="H2" s="2"/>
      <c r="I2" s="2"/>
      <c r="J2" s="2"/>
      <c r="K2" s="2"/>
    </row>
    <row r="3" spans="1:11" ht="38.25">
      <c r="A3" s="4" t="s">
        <v>3</v>
      </c>
      <c r="B3" s="2"/>
      <c r="C3" s="55"/>
      <c r="D3" s="2"/>
      <c r="E3" s="2"/>
      <c r="F3" s="2"/>
      <c r="G3" s="2"/>
      <c r="H3" s="2"/>
      <c r="I3" s="2"/>
      <c r="J3" s="2"/>
      <c r="K3" s="2"/>
    </row>
    <row r="4" spans="1:11">
      <c r="A4" s="4"/>
      <c r="B4" s="2"/>
      <c r="C4" s="55"/>
      <c r="D4" s="2"/>
      <c r="E4" s="2"/>
      <c r="F4" s="2"/>
      <c r="G4" s="2"/>
      <c r="H4" s="2"/>
      <c r="I4" s="2"/>
      <c r="J4" s="2"/>
      <c r="K4" s="2"/>
    </row>
    <row r="5" spans="1:11">
      <c r="A5" s="4"/>
      <c r="B5" s="2"/>
      <c r="C5" s="55"/>
      <c r="D5" s="2"/>
      <c r="E5" s="2"/>
      <c r="F5" s="2"/>
      <c r="G5" s="2"/>
      <c r="H5" s="2"/>
      <c r="I5" s="2"/>
      <c r="J5" s="2"/>
      <c r="K5" s="2"/>
    </row>
    <row r="6" spans="1:11">
      <c r="A6" s="4"/>
      <c r="B6" s="2"/>
      <c r="C6" s="55"/>
      <c r="D6" s="2"/>
      <c r="E6" s="2"/>
      <c r="F6" s="2"/>
      <c r="G6" s="2"/>
      <c r="H6" s="2"/>
      <c r="I6" s="2"/>
      <c r="J6" s="2"/>
      <c r="K6" s="2"/>
    </row>
    <row r="7" spans="1:11" ht="20.25">
      <c r="A7" s="11" t="s">
        <v>4</v>
      </c>
      <c r="B7" s="42">
        <v>2023</v>
      </c>
      <c r="C7" s="5">
        <v>2022</v>
      </c>
      <c r="D7" s="5">
        <v>2021</v>
      </c>
      <c r="E7" s="5">
        <v>2020</v>
      </c>
      <c r="F7" s="5">
        <v>2019</v>
      </c>
      <c r="G7" s="5">
        <v>2018</v>
      </c>
      <c r="H7" s="5">
        <v>2017</v>
      </c>
      <c r="I7" s="5">
        <v>2016</v>
      </c>
      <c r="J7" s="5">
        <v>2015</v>
      </c>
      <c r="K7" s="5">
        <v>2014</v>
      </c>
    </row>
    <row r="8" spans="1:11" ht="15.75">
      <c r="A8" s="6" t="s">
        <v>5</v>
      </c>
      <c r="B8" s="42"/>
      <c r="C8" s="5"/>
      <c r="D8" s="5"/>
      <c r="E8" s="5"/>
      <c r="F8" s="5"/>
      <c r="G8" s="5"/>
      <c r="H8" s="5"/>
      <c r="I8" s="5"/>
      <c r="J8" s="5"/>
      <c r="K8" s="5"/>
    </row>
    <row r="9" spans="1:11">
      <c r="A9" s="6"/>
      <c r="B9" s="43"/>
      <c r="C9" s="2"/>
      <c r="D9" s="2"/>
      <c r="E9" s="2"/>
      <c r="F9" s="2"/>
      <c r="G9" s="2"/>
      <c r="H9" s="2"/>
      <c r="I9" s="2"/>
      <c r="J9" s="2"/>
      <c r="K9" s="2"/>
    </row>
    <row r="10" spans="1:11">
      <c r="A10" s="12" t="s">
        <v>6</v>
      </c>
      <c r="B10" s="44">
        <v>2961</v>
      </c>
      <c r="C10" s="13">
        <v>2559</v>
      </c>
      <c r="D10" s="13">
        <v>2532</v>
      </c>
      <c r="E10" s="13">
        <v>2895</v>
      </c>
      <c r="F10" s="13">
        <v>3178</v>
      </c>
      <c r="G10" s="13">
        <v>3480</v>
      </c>
      <c r="H10" s="13">
        <v>3597</v>
      </c>
      <c r="I10" s="13">
        <v>4283</v>
      </c>
      <c r="J10" s="13">
        <v>4304</v>
      </c>
      <c r="K10" s="13">
        <v>5111</v>
      </c>
    </row>
    <row r="11" spans="1:11">
      <c r="A11" s="7" t="s">
        <v>7</v>
      </c>
      <c r="B11" s="44">
        <v>828</v>
      </c>
      <c r="C11" s="14">
        <v>945</v>
      </c>
      <c r="D11" s="14">
        <v>1255</v>
      </c>
      <c r="E11" s="14">
        <v>1116</v>
      </c>
      <c r="F11" s="14">
        <v>1056</v>
      </c>
      <c r="G11" s="14">
        <v>1725</v>
      </c>
      <c r="H11" s="14">
        <v>1725</v>
      </c>
      <c r="I11" s="13">
        <v>1000</v>
      </c>
      <c r="J11" s="13">
        <v>953</v>
      </c>
      <c r="K11" s="13">
        <v>1005</v>
      </c>
    </row>
    <row r="12" spans="1:11">
      <c r="A12" s="8" t="s">
        <v>8</v>
      </c>
      <c r="B12" s="44">
        <v>1680</v>
      </c>
      <c r="C12" s="15">
        <v>1528</v>
      </c>
      <c r="D12" s="15">
        <v>1422</v>
      </c>
      <c r="E12" s="15">
        <v>1734</v>
      </c>
      <c r="F12" s="15">
        <v>1683</v>
      </c>
      <c r="G12" s="15">
        <v>1102</v>
      </c>
      <c r="H12" s="15">
        <v>981</v>
      </c>
      <c r="I12" s="13">
        <v>700</v>
      </c>
      <c r="J12" s="13">
        <v>676</v>
      </c>
      <c r="K12" s="13">
        <v>754</v>
      </c>
    </row>
    <row r="13" spans="1:11">
      <c r="A13" s="8" t="s">
        <v>9</v>
      </c>
      <c r="B13" s="44">
        <v>1627</v>
      </c>
      <c r="C13" s="15">
        <v>1232</v>
      </c>
      <c r="D13" s="15">
        <v>1462</v>
      </c>
      <c r="E13" s="15">
        <v>1726</v>
      </c>
      <c r="F13" s="15">
        <v>728</v>
      </c>
      <c r="G13" s="15">
        <v>644</v>
      </c>
      <c r="H13" s="15">
        <v>685</v>
      </c>
      <c r="I13" s="13">
        <v>778</v>
      </c>
      <c r="J13" s="13">
        <v>554</v>
      </c>
      <c r="K13" s="13">
        <v>415</v>
      </c>
    </row>
    <row r="14" spans="1:11">
      <c r="A14" s="16" t="s">
        <v>1</v>
      </c>
      <c r="B14" s="45">
        <f>SUM(B10:B13)</f>
        <v>7096</v>
      </c>
      <c r="C14" s="56">
        <f>SUM(C10:C13)</f>
        <v>6264</v>
      </c>
      <c r="D14" s="17">
        <f>SUM(D10:D13)</f>
        <v>6671</v>
      </c>
      <c r="E14" s="17">
        <f>SUM(E10:E13)</f>
        <v>7471</v>
      </c>
      <c r="F14" s="17">
        <f>SUM(F10:F13)</f>
        <v>6645</v>
      </c>
      <c r="G14" s="17">
        <f t="shared" ref="G14:H14" si="0">SUM(G10:G13)</f>
        <v>6951</v>
      </c>
      <c r="H14" s="17">
        <f t="shared" si="0"/>
        <v>6988</v>
      </c>
      <c r="I14" s="17">
        <v>6761</v>
      </c>
      <c r="J14" s="17">
        <v>6487</v>
      </c>
      <c r="K14" s="17">
        <v>7285</v>
      </c>
    </row>
    <row r="15" spans="1:11">
      <c r="A15" s="18"/>
      <c r="B15" s="18"/>
      <c r="C15" s="19"/>
      <c r="D15" s="19"/>
      <c r="E15" s="19"/>
      <c r="F15" s="19"/>
      <c r="G15" s="19"/>
      <c r="H15" s="19"/>
      <c r="I15" s="19"/>
      <c r="J15" s="19"/>
      <c r="K15" s="19"/>
    </row>
    <row r="16" spans="1:11">
      <c r="A16" s="10"/>
      <c r="B16" s="10"/>
      <c r="C16" s="9"/>
      <c r="D16" s="9"/>
      <c r="E16" s="9"/>
      <c r="F16" s="9"/>
      <c r="G16" s="9"/>
      <c r="H16" s="9"/>
      <c r="I16" s="9"/>
      <c r="J16" s="9"/>
      <c r="K16" s="9"/>
    </row>
    <row r="17" spans="1:11">
      <c r="A17" s="10"/>
      <c r="B17" s="10"/>
      <c r="C17" s="9"/>
      <c r="D17" s="9"/>
      <c r="E17" s="9"/>
      <c r="F17" s="9"/>
      <c r="G17" s="9"/>
      <c r="H17" s="9"/>
      <c r="I17" s="9"/>
      <c r="J17" s="9"/>
      <c r="K17" s="9"/>
    </row>
    <row r="18" spans="1:11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20.25">
      <c r="A19" s="11" t="s">
        <v>10</v>
      </c>
      <c r="B19" s="42">
        <f>B$7</f>
        <v>2023</v>
      </c>
      <c r="C19" s="20">
        <f>$C$7</f>
        <v>2022</v>
      </c>
      <c r="D19" s="20">
        <f>$D$7</f>
        <v>2021</v>
      </c>
      <c r="E19" s="20">
        <f>E$7</f>
        <v>2020</v>
      </c>
      <c r="F19" s="20">
        <f>F$7</f>
        <v>2019</v>
      </c>
      <c r="G19" s="20">
        <f t="shared" ref="G19:K19" si="1">G$7</f>
        <v>2018</v>
      </c>
      <c r="H19" s="20">
        <f t="shared" si="1"/>
        <v>2017</v>
      </c>
      <c r="I19" s="20">
        <f t="shared" si="1"/>
        <v>2016</v>
      </c>
      <c r="J19" s="20">
        <f t="shared" si="1"/>
        <v>2015</v>
      </c>
      <c r="K19" s="20">
        <f t="shared" si="1"/>
        <v>2014</v>
      </c>
    </row>
    <row r="20" spans="1:11">
      <c r="A20" s="6" t="s">
        <v>11</v>
      </c>
      <c r="B20" s="43"/>
      <c r="C20" s="2"/>
      <c r="D20" s="2"/>
      <c r="E20" s="2"/>
      <c r="F20" s="2"/>
      <c r="G20" s="2"/>
      <c r="H20" s="2"/>
      <c r="I20" s="2"/>
      <c r="J20" s="2"/>
      <c r="K20" s="2"/>
    </row>
    <row r="21" spans="1:11">
      <c r="A21" s="6"/>
      <c r="B21" s="43"/>
      <c r="C21" s="2"/>
      <c r="D21" s="2"/>
      <c r="E21" s="2"/>
      <c r="F21" s="2"/>
      <c r="G21" s="2"/>
      <c r="H21" s="2"/>
      <c r="I21" s="2"/>
      <c r="J21" s="2"/>
      <c r="K21" s="2"/>
    </row>
    <row r="22" spans="1:11">
      <c r="A22" s="12" t="s">
        <v>12</v>
      </c>
      <c r="B22" s="46">
        <v>56</v>
      </c>
      <c r="C22" s="21">
        <v>56.4</v>
      </c>
      <c r="D22" s="21">
        <v>54.6</v>
      </c>
      <c r="E22" s="21">
        <v>63.6</v>
      </c>
      <c r="F22" s="21">
        <v>85.8</v>
      </c>
      <c r="G22" s="21">
        <v>88</v>
      </c>
      <c r="H22" s="21">
        <v>94.5</v>
      </c>
      <c r="I22" s="21">
        <v>93.7</v>
      </c>
      <c r="J22" s="21">
        <v>89.8</v>
      </c>
      <c r="K22" s="21">
        <v>95.8</v>
      </c>
    </row>
    <row r="23" spans="1:11">
      <c r="A23" s="7" t="s">
        <v>13</v>
      </c>
      <c r="B23" s="47">
        <v>5.9</v>
      </c>
      <c r="C23" s="22">
        <v>6.2</v>
      </c>
      <c r="D23" s="22">
        <v>7.1</v>
      </c>
      <c r="E23" s="22">
        <v>7.4</v>
      </c>
      <c r="F23" s="22">
        <v>8.1999999999999993</v>
      </c>
      <c r="G23" s="22">
        <v>7.7</v>
      </c>
      <c r="H23" s="22">
        <v>6.9</v>
      </c>
      <c r="I23" s="22">
        <v>7.6</v>
      </c>
      <c r="J23" s="22">
        <v>5.5</v>
      </c>
      <c r="K23" s="22">
        <v>6</v>
      </c>
    </row>
    <row r="24" spans="1:11">
      <c r="A24" s="8" t="s">
        <v>14</v>
      </c>
      <c r="B24" s="47">
        <v>0.9</v>
      </c>
      <c r="C24" s="23">
        <v>0.8</v>
      </c>
      <c r="D24" s="23">
        <v>1</v>
      </c>
      <c r="E24" s="23">
        <v>0.8</v>
      </c>
      <c r="F24" s="23">
        <v>1.6</v>
      </c>
      <c r="G24" s="23">
        <v>2.1</v>
      </c>
      <c r="H24" s="23">
        <v>2.4</v>
      </c>
      <c r="I24" s="23">
        <v>1.7</v>
      </c>
      <c r="J24" s="23">
        <v>1.9</v>
      </c>
      <c r="K24" s="23">
        <v>2</v>
      </c>
    </row>
    <row r="25" spans="1:11">
      <c r="A25" s="6" t="s">
        <v>15</v>
      </c>
      <c r="B25" s="48">
        <v>11</v>
      </c>
      <c r="C25" s="24">
        <v>10.7</v>
      </c>
      <c r="D25" s="24">
        <v>9.3000000000000007</v>
      </c>
      <c r="E25" s="24">
        <v>10.3</v>
      </c>
      <c r="F25" s="24">
        <v>12.2</v>
      </c>
      <c r="G25" s="24">
        <v>13.2</v>
      </c>
      <c r="H25" s="24">
        <v>12.6</v>
      </c>
      <c r="I25" s="24">
        <v>12.7</v>
      </c>
      <c r="J25" s="24">
        <v>11.8</v>
      </c>
      <c r="K25" s="24">
        <v>12</v>
      </c>
    </row>
    <row r="26" spans="1:11">
      <c r="A26" s="16" t="s">
        <v>1</v>
      </c>
      <c r="B26" s="49">
        <f>SUM(B22:B25)</f>
        <v>73.8</v>
      </c>
      <c r="C26" s="25">
        <f t="shared" ref="C26:K26" si="2">SUM(C22:C25)</f>
        <v>74.099999999999994</v>
      </c>
      <c r="D26" s="25">
        <f t="shared" si="2"/>
        <v>72</v>
      </c>
      <c r="E26" s="25">
        <f t="shared" si="2"/>
        <v>82.1</v>
      </c>
      <c r="F26" s="25">
        <f t="shared" si="2"/>
        <v>107.8</v>
      </c>
      <c r="G26" s="25">
        <f t="shared" si="2"/>
        <v>111</v>
      </c>
      <c r="H26" s="25">
        <f t="shared" si="2"/>
        <v>116.4</v>
      </c>
      <c r="I26" s="25">
        <f t="shared" si="2"/>
        <v>115.7</v>
      </c>
      <c r="J26" s="25">
        <f t="shared" si="2"/>
        <v>109</v>
      </c>
      <c r="K26" s="25">
        <f t="shared" si="2"/>
        <v>115.8</v>
      </c>
    </row>
    <row r="27" spans="1:11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20.25">
      <c r="A31" s="11" t="s">
        <v>16</v>
      </c>
      <c r="B31" s="42">
        <f>B$7</f>
        <v>2023</v>
      </c>
      <c r="C31" s="20">
        <f>$C$7</f>
        <v>2022</v>
      </c>
      <c r="D31" s="20">
        <f>$D$7</f>
        <v>2021</v>
      </c>
      <c r="E31" s="20">
        <f>E$7</f>
        <v>2020</v>
      </c>
      <c r="F31" s="20">
        <f>F$7</f>
        <v>2019</v>
      </c>
      <c r="G31" s="20">
        <f t="shared" ref="G31:K31" si="3">G$7</f>
        <v>2018</v>
      </c>
      <c r="H31" s="20">
        <f t="shared" si="3"/>
        <v>2017</v>
      </c>
      <c r="I31" s="20">
        <f t="shared" si="3"/>
        <v>2016</v>
      </c>
      <c r="J31" s="20">
        <f t="shared" si="3"/>
        <v>2015</v>
      </c>
      <c r="K31" s="20">
        <f t="shared" si="3"/>
        <v>2014</v>
      </c>
    </row>
    <row r="32" spans="1:11">
      <c r="A32" s="6" t="s">
        <v>17</v>
      </c>
      <c r="B32" s="43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6"/>
      <c r="B33" s="43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 s="26" t="s">
        <v>18</v>
      </c>
      <c r="B34" s="50">
        <v>14</v>
      </c>
      <c r="C34" s="27">
        <v>13</v>
      </c>
      <c r="D34" s="27">
        <v>11</v>
      </c>
      <c r="E34" s="27">
        <v>9</v>
      </c>
      <c r="F34" s="27">
        <v>13</v>
      </c>
      <c r="G34" s="27">
        <v>14</v>
      </c>
      <c r="H34" s="27">
        <v>13</v>
      </c>
      <c r="I34" s="27">
        <v>14</v>
      </c>
      <c r="J34" s="27">
        <v>16</v>
      </c>
      <c r="K34" s="27">
        <v>15</v>
      </c>
    </row>
    <row r="35" spans="1:11">
      <c r="A35" s="28" t="s">
        <v>19</v>
      </c>
      <c r="B35" s="51">
        <v>24</v>
      </c>
      <c r="C35" s="15">
        <v>22</v>
      </c>
      <c r="D35" s="15">
        <v>22</v>
      </c>
      <c r="E35" s="15">
        <v>24</v>
      </c>
      <c r="F35" s="15">
        <v>23</v>
      </c>
      <c r="G35" s="15">
        <v>24</v>
      </c>
      <c r="H35" s="15">
        <v>26</v>
      </c>
      <c r="I35" s="15">
        <v>27</v>
      </c>
      <c r="J35" s="15">
        <v>30</v>
      </c>
      <c r="K35" s="15">
        <v>29</v>
      </c>
    </row>
    <row r="36" spans="1:11">
      <c r="A36" s="29" t="s">
        <v>20</v>
      </c>
      <c r="B36" s="51">
        <v>21</v>
      </c>
      <c r="C36" s="27">
        <v>20</v>
      </c>
      <c r="D36" s="27">
        <v>18</v>
      </c>
      <c r="E36" s="27">
        <v>16</v>
      </c>
      <c r="F36" s="27">
        <v>16</v>
      </c>
      <c r="G36" s="27">
        <v>14</v>
      </c>
      <c r="H36" s="27">
        <v>16</v>
      </c>
      <c r="I36" s="27">
        <v>17</v>
      </c>
      <c r="J36" s="27">
        <v>19</v>
      </c>
      <c r="K36" s="27">
        <v>25</v>
      </c>
    </row>
    <row r="37" spans="1:11">
      <c r="A37" s="28" t="s">
        <v>21</v>
      </c>
      <c r="B37" s="51">
        <v>20</v>
      </c>
      <c r="C37" s="15">
        <v>19</v>
      </c>
      <c r="D37" s="15">
        <v>18</v>
      </c>
      <c r="E37" s="15">
        <v>17</v>
      </c>
      <c r="F37" s="15">
        <v>16</v>
      </c>
      <c r="G37" s="15">
        <v>15</v>
      </c>
      <c r="H37" s="15">
        <v>14</v>
      </c>
      <c r="I37" s="15">
        <v>17</v>
      </c>
      <c r="J37" s="15">
        <v>17</v>
      </c>
      <c r="K37" s="15">
        <v>19</v>
      </c>
    </row>
    <row r="38" spans="1:11">
      <c r="A38" s="16" t="s">
        <v>1</v>
      </c>
      <c r="B38" s="45">
        <f>SUM(B34:B37)</f>
        <v>79</v>
      </c>
      <c r="C38" s="17">
        <f t="shared" ref="C38:K38" si="4">SUM(C34:C37)</f>
        <v>74</v>
      </c>
      <c r="D38" s="17">
        <f t="shared" si="4"/>
        <v>69</v>
      </c>
      <c r="E38" s="17">
        <f t="shared" si="4"/>
        <v>66</v>
      </c>
      <c r="F38" s="17">
        <f t="shared" si="4"/>
        <v>68</v>
      </c>
      <c r="G38" s="17">
        <f t="shared" si="4"/>
        <v>67</v>
      </c>
      <c r="H38" s="17">
        <f t="shared" si="4"/>
        <v>69</v>
      </c>
      <c r="I38" s="17">
        <f t="shared" si="4"/>
        <v>75</v>
      </c>
      <c r="J38" s="17">
        <f t="shared" si="4"/>
        <v>82</v>
      </c>
      <c r="K38" s="17">
        <f t="shared" si="4"/>
        <v>88</v>
      </c>
    </row>
    <row r="39" spans="1:11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20.25">
      <c r="A43" s="11" t="s">
        <v>22</v>
      </c>
      <c r="B43" s="42">
        <f>B$7</f>
        <v>2023</v>
      </c>
      <c r="C43" s="30">
        <f>$C$7</f>
        <v>2022</v>
      </c>
      <c r="D43" s="30">
        <f>$D$7</f>
        <v>2021</v>
      </c>
      <c r="E43" s="30">
        <f>E$7</f>
        <v>2020</v>
      </c>
      <c r="F43" s="30">
        <f>F$7</f>
        <v>2019</v>
      </c>
      <c r="G43" s="30">
        <f t="shared" ref="G43:K43" si="5">G$7</f>
        <v>2018</v>
      </c>
      <c r="H43" s="30">
        <f t="shared" si="5"/>
        <v>2017</v>
      </c>
      <c r="I43" s="20">
        <f t="shared" si="5"/>
        <v>2016</v>
      </c>
      <c r="J43" s="20">
        <f t="shared" si="5"/>
        <v>2015</v>
      </c>
      <c r="K43" s="20">
        <f t="shared" si="5"/>
        <v>2014</v>
      </c>
    </row>
    <row r="44" spans="1:11" ht="15.75">
      <c r="A44" s="31"/>
      <c r="B44" s="43"/>
      <c r="C44" s="32"/>
      <c r="D44" s="32"/>
      <c r="E44" s="32"/>
      <c r="F44" s="32"/>
      <c r="G44" s="32"/>
      <c r="H44" s="32"/>
      <c r="I44" s="20"/>
      <c r="J44" s="20"/>
      <c r="K44" s="20"/>
    </row>
    <row r="45" spans="1:11">
      <c r="A45" s="33" t="s">
        <v>23</v>
      </c>
      <c r="B45" s="52">
        <v>502291</v>
      </c>
      <c r="C45" s="14">
        <v>574425</v>
      </c>
      <c r="D45" s="14">
        <v>596769</v>
      </c>
      <c r="E45" s="14">
        <v>710892</v>
      </c>
      <c r="F45" s="14">
        <v>823274</v>
      </c>
      <c r="G45" s="14">
        <v>866062</v>
      </c>
      <c r="H45" s="14">
        <v>949695</v>
      </c>
      <c r="I45" s="14">
        <v>1015350</v>
      </c>
      <c r="J45" s="14">
        <v>1083543</v>
      </c>
      <c r="K45" s="14" t="s">
        <v>0</v>
      </c>
    </row>
    <row r="46" spans="1:11">
      <c r="A46" s="26" t="s">
        <v>24</v>
      </c>
      <c r="B46" s="51">
        <v>218071</v>
      </c>
      <c r="C46" s="15">
        <v>82470</v>
      </c>
      <c r="D46" s="15">
        <v>68428</v>
      </c>
      <c r="E46" s="15">
        <v>81804</v>
      </c>
      <c r="F46" s="15">
        <v>107006</v>
      </c>
      <c r="G46" s="15">
        <v>100758</v>
      </c>
      <c r="H46" s="15">
        <v>102282</v>
      </c>
      <c r="I46" s="15">
        <v>100360</v>
      </c>
      <c r="J46" s="15">
        <v>100062</v>
      </c>
      <c r="K46" s="34" t="s">
        <v>0</v>
      </c>
    </row>
    <row r="47" spans="1:11">
      <c r="A47" s="35" t="s">
        <v>25</v>
      </c>
      <c r="B47" s="45">
        <f>SUM(B45:B46)</f>
        <v>720362</v>
      </c>
      <c r="C47" s="17">
        <f>SUM(C45:C46)</f>
        <v>656895</v>
      </c>
      <c r="D47" s="17">
        <f>SUM(D45:D46)</f>
        <v>665197</v>
      </c>
      <c r="E47" s="17">
        <f t="shared" ref="E47:J47" si="6">SUM(E45:E46)</f>
        <v>792696</v>
      </c>
      <c r="F47" s="17">
        <f t="shared" si="6"/>
        <v>930280</v>
      </c>
      <c r="G47" s="17">
        <f t="shared" si="6"/>
        <v>966820</v>
      </c>
      <c r="H47" s="17">
        <f t="shared" si="6"/>
        <v>1051977</v>
      </c>
      <c r="I47" s="17">
        <f t="shared" si="6"/>
        <v>1115710</v>
      </c>
      <c r="J47" s="17">
        <f t="shared" si="6"/>
        <v>1183605</v>
      </c>
      <c r="K47" s="36" t="s">
        <v>0</v>
      </c>
    </row>
    <row r="48" spans="1:11">
      <c r="A48" s="54" t="s">
        <v>26</v>
      </c>
      <c r="B48" s="51">
        <v>841142</v>
      </c>
      <c r="C48" s="37">
        <v>822461</v>
      </c>
      <c r="D48" s="37">
        <v>992893</v>
      </c>
      <c r="E48" s="37">
        <v>1004466</v>
      </c>
      <c r="F48" s="37">
        <v>1056248</v>
      </c>
      <c r="G48" s="37">
        <v>948928</v>
      </c>
      <c r="H48" s="37">
        <v>1186540</v>
      </c>
      <c r="I48" s="37">
        <v>1277804</v>
      </c>
      <c r="J48" s="37">
        <v>1175159</v>
      </c>
      <c r="K48" s="34" t="s">
        <v>0</v>
      </c>
    </row>
    <row r="49" spans="1:11">
      <c r="A49" s="54" t="s">
        <v>27</v>
      </c>
      <c r="B49" s="51">
        <v>388032</v>
      </c>
      <c r="C49" s="15">
        <v>380009</v>
      </c>
      <c r="D49" s="15">
        <v>508144</v>
      </c>
      <c r="E49" s="15">
        <v>438125</v>
      </c>
      <c r="F49" s="15">
        <v>456605</v>
      </c>
      <c r="G49" s="15">
        <v>436832</v>
      </c>
      <c r="H49" s="15" t="s">
        <v>0</v>
      </c>
      <c r="I49" s="15" t="s">
        <v>0</v>
      </c>
      <c r="J49" s="15" t="s">
        <v>0</v>
      </c>
      <c r="K49" s="34" t="s">
        <v>0</v>
      </c>
    </row>
    <row r="50" spans="1:11">
      <c r="A50" s="35" t="s">
        <v>28</v>
      </c>
      <c r="B50" s="45">
        <f>SUM(B48:B49)</f>
        <v>1229174</v>
      </c>
      <c r="C50" s="17">
        <f>SUM(C48+C49)</f>
        <v>1202470</v>
      </c>
      <c r="D50" s="17">
        <f>SUM(D48+D49)</f>
        <v>1501037</v>
      </c>
      <c r="E50" s="17">
        <f>SUM(E48+E49)</f>
        <v>1442591</v>
      </c>
      <c r="F50" s="17">
        <f t="shared" ref="F50:G50" si="7">SUM(F48+F49)</f>
        <v>1512853</v>
      </c>
      <c r="G50" s="17">
        <f t="shared" si="7"/>
        <v>1385760</v>
      </c>
      <c r="H50" s="17">
        <f>SUM(H48)</f>
        <v>1186540</v>
      </c>
      <c r="I50" s="17">
        <f>SUM(I48)</f>
        <v>1277804</v>
      </c>
      <c r="J50" s="17">
        <f>SUM(J48)</f>
        <v>1175159</v>
      </c>
      <c r="K50" s="36" t="s">
        <v>0</v>
      </c>
    </row>
    <row r="51" spans="1:11">
      <c r="A51" s="38" t="s">
        <v>29</v>
      </c>
      <c r="B51" s="45">
        <f>SUM(B47+B50)</f>
        <v>1949536</v>
      </c>
      <c r="C51" s="39">
        <f>SUM(C47+C50)</f>
        <v>1859365</v>
      </c>
      <c r="D51" s="39">
        <f>SUM(D47+D50)</f>
        <v>2166234</v>
      </c>
      <c r="E51" s="39">
        <f>SUM(E47+E50)</f>
        <v>2235287</v>
      </c>
      <c r="F51" s="39">
        <f t="shared" ref="F51:J51" si="8">SUM(F47+F50)</f>
        <v>2443133</v>
      </c>
      <c r="G51" s="39">
        <f t="shared" si="8"/>
        <v>2352580</v>
      </c>
      <c r="H51" s="39">
        <f t="shared" si="8"/>
        <v>2238517</v>
      </c>
      <c r="I51" s="39">
        <f t="shared" si="8"/>
        <v>2393514</v>
      </c>
      <c r="J51" s="39">
        <f t="shared" si="8"/>
        <v>2358764</v>
      </c>
      <c r="K51" s="34" t="s">
        <v>0</v>
      </c>
    </row>
    <row r="52" spans="1:11">
      <c r="A52" s="28" t="s">
        <v>30</v>
      </c>
      <c r="B52" s="53">
        <v>87.2</v>
      </c>
      <c r="C52" s="40">
        <v>86.7</v>
      </c>
      <c r="D52" s="40">
        <v>80.2</v>
      </c>
      <c r="E52" s="40">
        <v>68.900000000000006</v>
      </c>
      <c r="F52" s="40">
        <v>70.2</v>
      </c>
      <c r="G52" s="40">
        <v>71.2</v>
      </c>
      <c r="H52" s="40">
        <v>86.6</v>
      </c>
      <c r="I52" s="40">
        <v>86.5</v>
      </c>
      <c r="J52" s="40">
        <v>87.4</v>
      </c>
      <c r="K52" s="41" t="s">
        <v>0</v>
      </c>
    </row>
    <row r="53" spans="1:11">
      <c r="A53" s="28"/>
      <c r="B53" s="51"/>
      <c r="C53" s="15"/>
      <c r="D53" s="15"/>
      <c r="E53" s="15"/>
      <c r="F53" s="15"/>
      <c r="G53" s="15"/>
      <c r="H53" s="15"/>
      <c r="I53" s="15"/>
      <c r="J53" s="15"/>
      <c r="K53" s="15"/>
    </row>
    <row r="54" spans="1:11">
      <c r="A54" s="28" t="s">
        <v>31</v>
      </c>
      <c r="B54" s="53">
        <v>4.2</v>
      </c>
      <c r="C54" s="40">
        <v>4.0999999999999996</v>
      </c>
      <c r="D54" s="40">
        <v>3.6</v>
      </c>
      <c r="E54" s="40">
        <v>8.8000000000000007</v>
      </c>
      <c r="F54" s="40">
        <v>16.7</v>
      </c>
      <c r="G54" s="40">
        <v>21.6</v>
      </c>
      <c r="H54" s="40">
        <v>26.4</v>
      </c>
      <c r="I54" s="40">
        <v>29.7</v>
      </c>
      <c r="J54" s="40">
        <v>28.9</v>
      </c>
      <c r="K54" s="41" t="s">
        <v>0</v>
      </c>
    </row>
    <row r="55" spans="1:11">
      <c r="B55" s="2"/>
      <c r="C55" s="55"/>
      <c r="D55" s="2"/>
      <c r="E55" s="2"/>
      <c r="F55" s="2"/>
      <c r="G55" s="2"/>
      <c r="H55" s="2"/>
      <c r="I55" s="2"/>
      <c r="J55" s="2"/>
      <c r="K55" s="2"/>
    </row>
    <row r="56" spans="1:11">
      <c r="B56" s="2"/>
      <c r="C56" s="55"/>
      <c r="D56" s="2"/>
      <c r="E56" s="2"/>
      <c r="F56" s="2"/>
      <c r="G56" s="2"/>
      <c r="H56" s="2"/>
      <c r="I56" s="2"/>
      <c r="J56" s="2"/>
      <c r="K56" s="2"/>
    </row>
  </sheetData>
  <pageMargins left="0.7" right="0.7" top="0.78740157499999996" bottom="0.78740157499999996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Projekt Email" ma:contentTypeID="0x0101002232FB31B5D2429FADE8EE170F84E94A00C249EF0FCEB64177B27D44B2B37490A7009AEA3BCEE0651F4995F5A4BB91AF9CCB" ma:contentTypeVersion="0" ma:contentTypeDescription="Repräsentiert eine Finma Projekt E-Mail" ma:contentTypeScope="" ma:versionID="10211631819b66124f47c908cba97049">
  <xsd:schema xmlns:xsd="http://www.w3.org/2001/XMLSchema" xmlns:xs="http://www.w3.org/2001/XMLSchema" xmlns:p="http://schemas.microsoft.com/office/2006/metadata/properties" xmlns:ns2="156dd62c-3e4e-494c-bf72-b9bf391481ee" xmlns:ns3="EDE94700-760D-4322-9D25-898EC853010B" xmlns:ns4="http://schemas.microsoft.com/sharepoint/v3/fields" targetNamespace="http://schemas.microsoft.com/office/2006/metadata/properties" ma:root="true" ma:fieldsID="36bbfd07eb3f1ac19c76a812fae98c4c" ns2:_="" ns3:_="" ns4:_="">
    <xsd:import namespace="156dd62c-3e4e-494c-bf72-b9bf391481ee"/>
    <xsd:import namespace="EDE94700-760D-4322-9D25-898EC853010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  <xsd:element ref="ns3:Sender" minOccurs="0"/>
                <xsd:element ref="ns3:Receiver" minOccurs="0"/>
                <xsd:element ref="ns3:SentOn" minOccurs="0"/>
                <xsd:element ref="ns3:ReceivedAt" minOccurs="0"/>
                <xsd:element ref="ns3:Attache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6dd62c-3e4e-494c-bf72-b9bf391481e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94700-760D-4322-9D25-898EC853010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  <xsd:element name="Sender" ma:index="19" nillable="true" ma:displayName="Von" ma:internalName="Sender">
      <xsd:simpleType>
        <xsd:restriction base="dms:Text"/>
      </xsd:simpleType>
    </xsd:element>
    <xsd:element name="Receiver" ma:index="20" nillable="true" ma:displayName="An" ma:internalName="Receiver">
      <xsd:simpleType>
        <xsd:restriction base="dms:Text"/>
      </xsd:simpleType>
    </xsd:element>
    <xsd:element name="SentOn" ma:index="21" nillable="true" ma:displayName="Gesendet am" ma:format="DateTime" ma:internalName="SentOn">
      <xsd:simpleType>
        <xsd:restriction base="dms:DateTime"/>
      </xsd:simpleType>
    </xsd:element>
    <xsd:element name="ReceivedAt" ma:index="22" nillable="true" ma:displayName="Empfangen am" ma:format="DateTime" ma:internalName="ReceivedAt">
      <xsd:simpleType>
        <xsd:restriction base="dms:DateTime"/>
      </xsd:simpleType>
    </xsd:element>
    <xsd:element name="Attachements" ma:index="23" nillable="true" ma:displayName="Anlagen" ma:description="Anzahl der Beilagen in der E-Mail" ma:internalName="Attachements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_dlc_DocId xmlns="156dd62c-3e4e-494c-bf72-b9bf391481ee">QQ7CV7YMZS54-958334791-84</_dlc_DocId>
    <_dlc_DocIdUrl xmlns="156dd62c-3e4e-494c-bf72-b9bf391481ee">
      <Url>https://dok.finma.ch/sites/2067-PR/_layouts/15/DocIdRedir.aspx?ID=QQ7CV7YMZS54-958334791-84</Url>
      <Description>QQ7CV7YMZS54-958334791-84</Description>
    </_dlc_DocIdUrl>
    <Projectname xmlns="EDE94700-760D-4322-9D25-898EC853010B">Geschäftsbericht 2023 (2067)</Projectname>
    <FinalDocument xmlns="EDE94700-760D-4322-9D25-898EC853010B">true</FinalDocument>
    <ProjectNr xmlns="EDE94700-760D-4322-9D25-898EC853010B">2067</ProjectNr>
    <DocumentDate xmlns="EDE94700-760D-4322-9D25-898EC853010B">2022-03-21T23:00:00+00:00</DocumentDate>
    <SentOn xmlns="EDE94700-760D-4322-9D25-898EC853010B" xsi:nil="true"/>
    <ReceivedAt xmlns="EDE94700-760D-4322-9D25-898EC853010B" xsi:nil="true"/>
    <Attachements xmlns="EDE94700-760D-4322-9D25-898EC853010B" xsi:nil="true"/>
    <Receiver xmlns="EDE94700-760D-4322-9D25-898EC853010B" xsi:nil="true"/>
    <Sender xmlns="EDE94700-760D-4322-9D25-898EC853010B" xsi:nil="true"/>
  </documentManagement>
</p:properties>
</file>

<file path=customXml/itemProps1.xml><?xml version="1.0" encoding="utf-8"?>
<ds:datastoreItem xmlns:ds="http://schemas.openxmlformats.org/officeDocument/2006/customXml" ds:itemID="{72D1F876-B0B7-42EE-91F1-90A08B9D934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A74C4B-213E-484A-9BFC-6CCB0B2F35B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CC2C1BC-7C67-4145-8715-4548A3D614BC}"/>
</file>

<file path=customXml/itemProps4.xml><?xml version="1.0" encoding="utf-8"?>
<ds:datastoreItem xmlns:ds="http://schemas.openxmlformats.org/officeDocument/2006/customXml" ds:itemID="{D560A8D2-C989-458E-A54F-29512B654324}">
  <ds:schemaRefs>
    <ds:schemaRef ds:uri="156dd62c-3e4e-494c-bf72-b9bf391481e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sharepoint/v3/fields"/>
    <ds:schemaRef ds:uri="http://purl.org/dc/elements/1.1/"/>
    <ds:schemaRef ds:uri="http://schemas.microsoft.com/office/2006/metadata/properties"/>
    <ds:schemaRef ds:uri="24794772-EA7C-489D-8C3B-666A0D6D47C4"/>
    <ds:schemaRef ds:uri="http://www.w3.org/XML/1998/namespace"/>
    <ds:schemaRef ds:uri="http://purl.org/dc/dcmitype/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Application>Microsoft Excel</ap:Application>
  <ap:DocSecurity>0</ap:DocSecurity>
  <ap:ScaleCrop>false</ap:ScaleCrop>
  <ap:HeadingPairs>
    <vt:vector baseType="variant" size="2">
      <vt:variant>
        <vt:lpstr>Arbeitsblätter</vt:lpstr>
      </vt:variant>
      <vt:variant>
        <vt:i4>1</vt:i4>
      </vt:variant>
    </vt:vector>
  </ap:HeadingPairs>
  <ap:TitlesOfParts>
    <vt:vector baseType="lpstr" size="1">
      <vt:lpstr>FINMA as an Authority</vt:lpstr>
    </vt:vector>
  </ap:TitlesOfParts>
  <ap:LinksUpToDate>false</ap:LinksUpToDate>
  <ap:SharedDoc>false</ap:SharedDoc>
  <ap:HyperlinksChanged>false</ap:HyperlinksChanged>
  <ap:AppVersion>16.0300</ap:AppVersion>
  <ap:Company/>
  <ap:Manager/>
  <ap:HyperlinkBase/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dcterms:created xsi:type="dcterms:W3CDTF">2023-03-21T13:14:34.0000000Z</dcterms:created>
  <dcterms:modified xsi:type="dcterms:W3CDTF">2024-02-19T17:08:23.0000000Z</dcterms:modified>
  <dc:subject/>
  <category/>
  <keywords/>
  <dc:description/>
  <contentType/>
  <contentStatus/>
  <version/>
  <revision/>
  <dc:language/>
  <dc:identifier/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3" name="ContentTypeId">
    <vt:lpwstr>0x0101002232FB31B5D2429FADE8EE170F84E94A00C249EF0FCEB64177B27D44B2B37490A7009AEA3BCEE0651F4995F5A4BB91AF9CCB</vt:lpwstr>
  </op:property>
  <op:property fmtid="{D5CDD505-2E9C-101B-9397-08002B2CF9AE}" pid="4" name="OSP">
    <vt:lpwstr>2</vt:lpwstr>
  </op:property>
  <op:property fmtid="{D5CDD505-2E9C-101B-9397-08002B2CF9AE}" pid="5" name="_dlc_DocIdItemGuid">
    <vt:lpwstr>a29a90d3-5903-4cc3-abdb-03f1d6fd6244</vt:lpwstr>
  </op:property>
</op:Properties>
</file>