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EN/"/>
    </mc:Choice>
  </mc:AlternateContent>
  <xr:revisionPtr revIDLastSave="0" documentId="13_ncr:1_{270E9E27-3603-4595-9E44-AA9FED8FA553}" xr6:coauthVersionLast="47" xr6:coauthVersionMax="47" xr10:uidLastSave="{00000000-0000-0000-0000-000000000000}"/>
  <bookViews>
    <workbookView xWindow="2250" yWindow="1005" windowWidth="21600" windowHeight="11385" xr2:uid="{EBFDD491-708D-43EC-A1EA-04445F91ABA7}"/>
  </bookViews>
  <sheets>
    <sheet name="Key personnel indicator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1" i="1" l="1"/>
  <c r="H80" i="1"/>
  <c r="H79" i="1"/>
  <c r="H78" i="1"/>
  <c r="H77" i="1"/>
  <c r="H76" i="1"/>
  <c r="H75" i="1"/>
  <c r="J72" i="1"/>
  <c r="I72" i="1"/>
  <c r="H72" i="1"/>
  <c r="G72" i="1"/>
  <c r="F72" i="1"/>
  <c r="E72" i="1"/>
  <c r="D72" i="1"/>
  <c r="C72" i="1"/>
  <c r="H67" i="1"/>
  <c r="H66" i="1"/>
  <c r="H65" i="1"/>
  <c r="J62" i="1"/>
  <c r="I62" i="1"/>
  <c r="H62" i="1"/>
  <c r="G62" i="1"/>
  <c r="F62" i="1"/>
  <c r="E62" i="1"/>
  <c r="D62" i="1"/>
  <c r="C62" i="1"/>
  <c r="H57" i="1"/>
  <c r="H56" i="1"/>
  <c r="H55" i="1"/>
  <c r="H52" i="1"/>
  <c r="J49" i="1"/>
  <c r="I49" i="1"/>
  <c r="H49" i="1"/>
  <c r="G49" i="1"/>
  <c r="F49" i="1"/>
  <c r="E49" i="1"/>
  <c r="D49" i="1"/>
  <c r="C49" i="1"/>
  <c r="H44" i="1"/>
  <c r="H43" i="1"/>
  <c r="H42" i="1"/>
  <c r="H41" i="1"/>
  <c r="H40" i="1"/>
  <c r="H39" i="1"/>
  <c r="J36" i="1"/>
  <c r="I36" i="1"/>
  <c r="H36" i="1"/>
  <c r="G36" i="1"/>
  <c r="F36" i="1"/>
  <c r="E36" i="1"/>
  <c r="D36" i="1"/>
  <c r="C36" i="1"/>
  <c r="H31" i="1"/>
  <c r="H30" i="1"/>
  <c r="H29" i="1"/>
  <c r="H28" i="1"/>
  <c r="H27" i="1"/>
  <c r="H26" i="1"/>
  <c r="H25" i="1"/>
  <c r="J22" i="1"/>
  <c r="I22" i="1"/>
  <c r="H22" i="1"/>
  <c r="G22" i="1"/>
  <c r="F22" i="1"/>
  <c r="E22" i="1"/>
  <c r="D22" i="1"/>
  <c r="C22" i="1"/>
  <c r="H17" i="1"/>
  <c r="H16" i="1"/>
  <c r="H15" i="1"/>
  <c r="H14" i="1"/>
  <c r="H13" i="1"/>
  <c r="H12" i="1"/>
  <c r="H11" i="1"/>
  <c r="H10" i="1"/>
  <c r="B74" i="1"/>
  <c r="A73" i="1"/>
  <c r="B64" i="1"/>
  <c r="A63" i="1"/>
  <c r="B51" i="1"/>
  <c r="A50" i="1"/>
  <c r="B38" i="1"/>
  <c r="A37" i="1"/>
  <c r="B24" i="1"/>
  <c r="A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Röthlisberger Adrian</author>
  </authors>
  <commentList>
    <comment ref="A43" authorId="0" shapeId="0" xr:uid="{584029D2-17F8-47A5-A94A-E772E88EF36F}">
      <text>
        <r>
          <rPr>
            <sz val="10"/>
            <color indexed="81"/>
            <rFont val="Arial"/>
            <family val="2"/>
          </rPr>
          <t xml:space="preserve">An outbound secondment is a short-term assignment of FINMA employees to another supervisory authority or a supervised institution with particular focus on staff development. The duration is normally 3-6 months. 
</t>
        </r>
      </text>
    </comment>
    <comment ref="A44" authorId="0" shapeId="0" xr:uid="{CD9E8F05-4706-427D-B8FC-3BAD1B1B319B}">
      <text>
        <r>
          <rPr>
            <sz val="10"/>
            <color indexed="81"/>
            <rFont val="Arial"/>
            <family val="2"/>
          </rPr>
          <t>An inbound secondment is a temporary internal transfer of FINMA employees to another division with particular focus on staff development. The duration is normally 3-6 months.</t>
        </r>
        <r>
          <rPr>
            <sz val="10"/>
            <color indexed="81"/>
            <rFont val="Segoe UI"/>
            <family val="2"/>
          </rPr>
          <t xml:space="preserve">
</t>
        </r>
      </text>
    </comment>
    <comment ref="A53" authorId="1" shapeId="0" xr:uid="{26E07E84-EAD7-4BB0-A351-89017A97B160}">
      <text>
        <r>
          <rPr>
            <sz val="10"/>
            <color indexed="81"/>
            <rFont val="Arial"/>
            <family val="2"/>
          </rPr>
          <t>The ratio of the lowest to the highest salary is based on the difference between the salary for a FINMA internship and the salary of the CEO.</t>
        </r>
      </text>
    </comment>
    <comment ref="A54" authorId="0" shapeId="0" xr:uid="{F8685B7F-D283-42BB-939F-BBF7604AE7BA}">
      <text>
        <r>
          <rPr>
            <sz val="10"/>
            <color indexed="81"/>
            <rFont val="Arial"/>
            <family val="2"/>
          </rPr>
          <t>As a result of the fair pay analysis, the value determined by the independent audit body in accordance with the methodology of “Logib” – the Confederation’s equal pay tool – is established. FINMA is well below the maximum tolerance value of +/- 5.0% permitted in accordance with the Confederation’s fair pay guidelines.</t>
        </r>
      </text>
    </comment>
    <comment ref="A65" authorId="0" shapeId="0" xr:uid="{E2A983F9-716D-4F3D-BF4B-D42907FDDE5E}">
      <text>
        <r>
          <rPr>
            <sz val="10"/>
            <color theme="1"/>
            <rFont val="Frutiger LT Com 45 Light"/>
            <family val="2"/>
          </rPr>
          <t xml:space="preserve">The desired staff turnover rate for FINMA is higher than in the federal administration as a whole or public administration. In its personnel strategy, FINMA aims for a medium-term average staff turnover rate of 8% to 12%. The reasons for this and the expected benefits are as follows:
– Acquisition and renewal of knowledge through new employees from the financial industry, in order to keep up with the pace of development in the world of finance. In order to perform the supervisory functions, a rotation of the competent supervisory staff at regular intervals is important.
– A healthy dynamism in the personnel structure offers employees greater opportunities to take on additional responsibilities and explore new roles. This has a positive impact on the motivation and length of employment of ambitious and talented staff.
</t>
        </r>
      </text>
    </comment>
  </commentList>
</comments>
</file>

<file path=xl/sharedStrings.xml><?xml version="1.0" encoding="utf-8"?>
<sst xmlns="http://schemas.openxmlformats.org/spreadsheetml/2006/main" count="101" uniqueCount="62">
  <si>
    <t>HC</t>
  </si>
  <si>
    <t>1: x</t>
  </si>
  <si>
    <t>1:11.6</t>
  </si>
  <si>
    <t>1:11.5</t>
  </si>
  <si>
    <t>1:11</t>
  </si>
  <si>
    <t>Key personnel indicators</t>
  </si>
  <si>
    <t>FINMA communicates transparently in its annual report. Additional information about FINMA’s workforce and HR activities is provided in summary form in the overview of key figures below.</t>
  </si>
  <si>
    <t>Headcount planning and staff numbers</t>
  </si>
  <si>
    <t>FINMA-wide, as at EOY</t>
  </si>
  <si>
    <t>Unit</t>
  </si>
  <si>
    <t>Maximum headcount for permanent employment</t>
  </si>
  <si>
    <t>FTEs</t>
  </si>
  <si>
    <t xml:space="preserve">  – total planned management positions (including those held by specialists) </t>
  </si>
  <si>
    <t>%</t>
  </si>
  <si>
    <t xml:space="preserve">  – planned management positions with line management function</t>
  </si>
  <si>
    <t>Average staffing level for permanent employment</t>
  </si>
  <si>
    <t>Average full-time equivalents (FTEs)</t>
  </si>
  <si>
    <t xml:space="preserve">   – of which temporary employees</t>
  </si>
  <si>
    <t>Average number of employees</t>
  </si>
  <si>
    <t>Staff recruitment</t>
  </si>
  <si>
    <r>
      <rPr>
        <sz val="10"/>
        <color theme="1"/>
        <rFont val="Arial"/>
        <family val="2"/>
      </rPr>
      <t>New and re-entrants, temporary and permanent employment</t>
    </r>
    <r>
      <rPr>
        <sz val="10"/>
        <color rgb="FF000000"/>
        <rFont val="Arial"/>
        <family val="2"/>
      </rPr>
      <t xml:space="preserve"> </t>
    </r>
  </si>
  <si>
    <t>Proportion of women among new entrants</t>
  </si>
  <si>
    <t>Internal recruitment ratio (permanent employment)</t>
  </si>
  <si>
    <t xml:space="preserve">   – total internal recruitment ratio for management positions 
(including those held by specialists)</t>
  </si>
  <si>
    <t xml:space="preserve">   – internal recruitment ratio for management positions</t>
  </si>
  <si>
    <t>Internships</t>
  </si>
  <si>
    <t>Number</t>
  </si>
  <si>
    <t>Apprenticeships</t>
  </si>
  <si>
    <t>Staff development</t>
  </si>
  <si>
    <t>Paid training days</t>
  </si>
  <si>
    <t>Days</t>
  </si>
  <si>
    <t>Average number of training days per FTE</t>
  </si>
  <si>
    <t>Total contribution to costs of further training</t>
  </si>
  <si>
    <t>CHF thousands</t>
  </si>
  <si>
    <t>Average contribution to costs of further training per FTE</t>
  </si>
  <si>
    <t>Outbound secondments</t>
  </si>
  <si>
    <t>Inbound secondments</t>
  </si>
  <si>
    <t>Staffing levels and salary</t>
  </si>
  <si>
    <t>Average annual salary per FTE</t>
  </si>
  <si>
    <t>Ratio of lowest to highest salary</t>
  </si>
  <si>
    <t>Average degree of employment</t>
  </si>
  <si>
    <t>Absence rate due to illness and accidents</t>
  </si>
  <si>
    <t>Departures</t>
  </si>
  <si>
    <t>Staff turnover due to persons leaving (including retirement)</t>
  </si>
  <si>
    <t>Staff turnover due to ordinary retirement</t>
  </si>
  <si>
    <t>Proportion of ordinary departures among total departures</t>
  </si>
  <si>
    <t>Diversity among staff</t>
  </si>
  <si>
    <t>Average age</t>
  </si>
  <si>
    <t>Years</t>
  </si>
  <si>
    <t>Average length of service</t>
  </si>
  <si>
    <t>Proportion of French- and Italian-speaking employees</t>
  </si>
  <si>
    <t>Proportion of foreign employees</t>
  </si>
  <si>
    <t>Proportion of women in the workforce as a whole</t>
  </si>
  <si>
    <t xml:space="preserve">   –  of which proportion of women holding a management position (including specialists)</t>
  </si>
  <si>
    <t xml:space="preserve">   –  of which proportion of women holding a line management position</t>
  </si>
  <si>
    <t>Ø 5 years</t>
  </si>
  <si>
    <t>yes/no</t>
  </si>
  <si>
    <t>yes</t>
  </si>
  <si>
    <t>–</t>
  </si>
  <si>
    <t>1:11.4</t>
  </si>
  <si>
    <t>Proportion of part-time employees (Degree of emplyoment less than 90%)</t>
  </si>
  <si>
    <t>Tolerance range for gender pay gap of +/– 2.5% observed?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</si>
</sst>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14">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2"/>
      <name val="Arial"/>
      <family val="2"/>
    </font>
    <font>
      <b/>
      <sz val="10"/>
      <name val="Arial"/>
      <family val="2"/>
    </font>
    <font>
      <sz val="10"/>
      <color theme="1"/>
      <name val="Arial"/>
      <family val="2"/>
    </font>
    <font>
      <b/>
      <sz val="10"/>
      <color theme="1"/>
      <name val="Arial"/>
      <family val="2"/>
    </font>
    <font>
      <sz val="10"/>
      <color indexed="81"/>
      <name val="Arial"/>
      <family val="2"/>
    </font>
    <font>
      <b/>
      <sz val="20"/>
      <color theme="1"/>
      <name val="Arial"/>
      <family val="2"/>
    </font>
    <font>
      <b/>
      <sz val="12"/>
      <color theme="1"/>
      <name val="Arial"/>
      <family val="2"/>
    </font>
    <font>
      <sz val="10"/>
      <color rgb="FF000000"/>
      <name val="Arial"/>
      <family val="2"/>
    </font>
    <font>
      <sz val="10"/>
      <color indexed="81"/>
      <name val="Segoe UI"/>
      <family val="2"/>
    </font>
  </fonts>
  <fills count="4">
    <fill>
      <patternFill patternType="none"/>
    </fill>
    <fill>
      <patternFill patternType="gray125"/>
    </fill>
    <fill>
      <patternFill patternType="solid">
        <fgColor rgb="FFD2EFFB"/>
        <bgColor indexed="64"/>
      </patternFill>
    </fill>
    <fill>
      <patternFill patternType="solid">
        <fgColor theme="0"/>
        <bgColor indexed="64"/>
      </patternFill>
    </fill>
  </fills>
  <borders count="7">
    <border>
      <left/>
      <right/>
      <top/>
      <bottom/>
      <diagonal/>
    </border>
    <border>
      <left/>
      <right/>
      <top/>
      <bottom style="thin">
        <color theme="1"/>
      </bottom>
      <diagonal/>
    </border>
    <border>
      <left/>
      <right/>
      <top style="thin">
        <color theme="1"/>
      </top>
      <bottom style="thin">
        <color theme="1"/>
      </bottom>
      <diagonal/>
    </border>
    <border>
      <left/>
      <right/>
      <top style="thin">
        <color indexed="64"/>
      </top>
      <bottom style="thin">
        <color theme="1"/>
      </bottom>
      <diagonal/>
    </border>
    <border>
      <left/>
      <right/>
      <top style="thin">
        <color auto="1"/>
      </top>
      <bottom style="thin">
        <color auto="1"/>
      </bottom>
      <diagonal/>
    </border>
    <border>
      <left/>
      <right/>
      <top style="thin">
        <color theme="1"/>
      </top>
      <bottom/>
      <diagonal/>
    </border>
    <border>
      <left/>
      <right/>
      <top/>
      <bottom style="thin">
        <color auto="1"/>
      </bottom>
      <diagonal/>
    </border>
  </borders>
  <cellStyleXfs count="6">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xf numFmtId="9" fontId="7" fillId="0" borderId="0" applyFont="0" applyFill="0" applyBorder="0" applyAlignment="0" applyProtection="0"/>
  </cellStyleXfs>
  <cellXfs count="82">
    <xf numFmtId="0" fontId="0" fillId="0" borderId="0" xfId="0"/>
    <xf numFmtId="0" fontId="2" fillId="0" borderId="0" xfId="0" applyFont="1"/>
    <xf numFmtId="0" fontId="7" fillId="0" borderId="0" xfId="0" applyFont="1"/>
    <xf numFmtId="0" fontId="2" fillId="0" borderId="0" xfId="0" applyFont="1"/>
    <xf numFmtId="0" fontId="2" fillId="0"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5" fillId="2" borderId="0" xfId="4" applyFont="1" applyFill="1"/>
    <xf numFmtId="0" fontId="5" fillId="0" borderId="0" xfId="4" applyFont="1" applyFill="1"/>
    <xf numFmtId="164" fontId="2" fillId="0" borderId="3" xfId="2" applyNumberFormat="1" applyFont="1" applyFill="1" applyBorder="1" applyAlignment="1">
      <alignment horizontal="right"/>
    </xf>
    <xf numFmtId="164" fontId="2" fillId="0" borderId="2" xfId="2" applyNumberFormat="1" applyFont="1" applyFill="1" applyBorder="1" applyAlignment="1">
      <alignment horizontal="right"/>
    </xf>
    <xf numFmtId="1" fontId="2" fillId="0" borderId="2" xfId="2" applyNumberFormat="1" applyFont="1" applyFill="1" applyBorder="1" applyAlignment="1">
      <alignment horizontal="right"/>
    </xf>
    <xf numFmtId="0" fontId="2" fillId="0" borderId="5" xfId="2" applyFont="1" applyFill="1" applyBorder="1" applyAlignment="1">
      <alignment horizontal="right"/>
    </xf>
    <xf numFmtId="41" fontId="2" fillId="3" borderId="4" xfId="0" applyNumberFormat="1" applyFont="1" applyFill="1" applyBorder="1" applyAlignment="1">
      <alignment horizontal="right" wrapText="1"/>
    </xf>
    <xf numFmtId="41" fontId="2" fillId="3" borderId="1" xfId="0" applyNumberFormat="1" applyFont="1" applyFill="1" applyBorder="1" applyAlignment="1">
      <alignment horizontal="right" wrapText="1"/>
    </xf>
    <xf numFmtId="41" fontId="2" fillId="3" borderId="2" xfId="0" applyNumberFormat="1" applyFont="1" applyFill="1" applyBorder="1" applyAlignment="1">
      <alignment horizontal="right" wrapText="1"/>
    </xf>
    <xf numFmtId="3" fontId="2" fillId="0" borderId="4" xfId="2" applyNumberFormat="1" applyFont="1" applyFill="1" applyBorder="1" applyAlignment="1">
      <alignment horizontal="right"/>
    </xf>
    <xf numFmtId="0" fontId="2" fillId="0" borderId="4" xfId="2" applyFont="1" applyFill="1" applyBorder="1" applyAlignment="1">
      <alignment horizontal="right"/>
    </xf>
    <xf numFmtId="0" fontId="2" fillId="0" borderId="4" xfId="0" applyFont="1" applyBorder="1"/>
    <xf numFmtId="0" fontId="2" fillId="0" borderId="6" xfId="2" applyFont="1" applyFill="1" applyBorder="1" applyAlignment="1">
      <alignment horizontal="right"/>
    </xf>
    <xf numFmtId="164" fontId="2" fillId="0" borderId="4" xfId="2" applyNumberFormat="1" applyFont="1" applyFill="1" applyBorder="1" applyAlignment="1">
      <alignment horizontal="right"/>
    </xf>
    <xf numFmtId="20" fontId="2" fillId="0" borderId="4" xfId="2" quotePrefix="1" applyNumberFormat="1" applyFont="1" applyFill="1" applyBorder="1"/>
    <xf numFmtId="20" fontId="2" fillId="3" borderId="4" xfId="2" quotePrefix="1" applyNumberFormat="1" applyFont="1" applyFill="1" applyBorder="1" applyAlignment="1">
      <alignment horizontal="right"/>
    </xf>
    <xf numFmtId="0" fontId="6" fillId="0" borderId="0" xfId="4" applyFont="1" applyFill="1"/>
    <xf numFmtId="0" fontId="2" fillId="0" borderId="1" xfId="2" applyFont="1" applyFill="1" applyBorder="1" applyAlignment="1">
      <alignment horizontal="right"/>
    </xf>
    <xf numFmtId="0" fontId="2" fillId="0" borderId="2" xfId="2" applyFont="1" applyFill="1" applyBorder="1" applyAlignment="1">
      <alignment horizontal="right"/>
    </xf>
    <xf numFmtId="164" fontId="2" fillId="0" borderId="2" xfId="5" applyNumberFormat="1" applyFont="1" applyFill="1" applyBorder="1" applyAlignment="1">
      <alignment horizontal="right"/>
    </xf>
    <xf numFmtId="0" fontId="5" fillId="2" borderId="0" xfId="3" applyFont="1" applyFill="1"/>
    <xf numFmtId="0" fontId="6" fillId="2" borderId="0" xfId="3" applyFont="1" applyFill="1"/>
    <xf numFmtId="0" fontId="6" fillId="2" borderId="0" xfId="2" applyFont="1" applyFill="1" applyBorder="1"/>
    <xf numFmtId="0" fontId="2" fillId="2" borderId="3" xfId="2" applyFont="1" applyFill="1" applyBorder="1" applyAlignment="1">
      <alignment horizontal="right"/>
    </xf>
    <xf numFmtId="0" fontId="2" fillId="2" borderId="2" xfId="2" applyFont="1" applyFill="1" applyBorder="1"/>
    <xf numFmtId="0" fontId="2" fillId="2" borderId="4" xfId="2" applyFont="1" applyFill="1" applyBorder="1"/>
    <xf numFmtId="0" fontId="2" fillId="2" borderId="1" xfId="2" applyFont="1" applyFill="1" applyBorder="1"/>
    <xf numFmtId="0" fontId="5" fillId="2" borderId="0" xfId="4" applyFont="1" applyFill="1" applyAlignment="1">
      <alignment horizontal="right" wrapText="1"/>
    </xf>
    <xf numFmtId="164" fontId="2" fillId="2" borderId="4" xfId="2" applyNumberFormat="1" applyFont="1" applyFill="1" applyBorder="1" applyAlignment="1">
      <alignment horizontal="right"/>
    </xf>
    <xf numFmtId="1" fontId="2" fillId="2" borderId="0" xfId="0" applyNumberFormat="1" applyFont="1" applyFill="1"/>
    <xf numFmtId="3" fontId="2" fillId="2" borderId="4" xfId="2" applyNumberFormat="1" applyFont="1" applyFill="1" applyBorder="1"/>
    <xf numFmtId="0" fontId="2" fillId="2" borderId="4" xfId="0" applyFont="1" applyFill="1" applyBorder="1"/>
    <xf numFmtId="0" fontId="2" fillId="2" borderId="6" xfId="0" applyFont="1" applyFill="1" applyBorder="1"/>
    <xf numFmtId="164" fontId="2" fillId="2" borderId="4" xfId="2" applyNumberFormat="1" applyFont="1" applyFill="1" applyBorder="1"/>
    <xf numFmtId="0" fontId="10" fillId="0" borderId="0" xfId="0" applyFont="1" applyAlignment="1">
      <alignment wrapText="1"/>
    </xf>
    <xf numFmtId="0" fontId="1" fillId="0" borderId="0" xfId="0" applyFont="1"/>
    <xf numFmtId="0" fontId="7" fillId="0" borderId="0" xfId="0" applyFont="1" applyAlignment="1">
      <alignment wrapText="1"/>
    </xf>
    <xf numFmtId="0" fontId="7" fillId="0" borderId="0" xfId="0" applyFont="1" applyAlignment="1">
      <alignment vertical="top" wrapText="1"/>
    </xf>
    <xf numFmtId="0" fontId="11" fillId="0" borderId="0" xfId="3" applyFont="1" applyFill="1" applyAlignment="1">
      <alignment wrapText="1"/>
    </xf>
    <xf numFmtId="0" fontId="11" fillId="0" borderId="0" xfId="3" applyFont="1" applyFill="1"/>
    <xf numFmtId="0" fontId="7" fillId="0" borderId="0" xfId="3" applyFont="1" applyFill="1" applyAlignment="1">
      <alignment wrapText="1"/>
    </xf>
    <xf numFmtId="0" fontId="8" fillId="0" borderId="0" xfId="3" applyFont="1" applyFill="1"/>
    <xf numFmtId="0" fontId="7" fillId="0" borderId="0" xfId="2" applyFont="1" applyFill="1" applyBorder="1" applyAlignment="1">
      <alignment wrapText="1"/>
    </xf>
    <xf numFmtId="0" fontId="8" fillId="0" borderId="0" xfId="2" applyFont="1" applyFill="1" applyBorder="1"/>
    <xf numFmtId="0" fontId="7" fillId="0" borderId="4" xfId="2" applyFont="1" applyFill="1" applyBorder="1" applyAlignment="1">
      <alignment wrapText="1"/>
    </xf>
    <xf numFmtId="0" fontId="7" fillId="0" borderId="4" xfId="2" applyFont="1" applyFill="1" applyBorder="1"/>
    <xf numFmtId="0" fontId="7" fillId="0" borderId="1" xfId="2" applyFont="1" applyFill="1" applyBorder="1" applyAlignment="1">
      <alignment wrapText="1"/>
    </xf>
    <xf numFmtId="0" fontId="7" fillId="0" borderId="1" xfId="2" applyFont="1" applyFill="1" applyBorder="1"/>
    <xf numFmtId="0" fontId="7" fillId="0" borderId="2" xfId="2" applyFont="1" applyFill="1" applyBorder="1" applyAlignment="1">
      <alignment wrapText="1"/>
    </xf>
    <xf numFmtId="0" fontId="7" fillId="0" borderId="2" xfId="2" applyFont="1" applyFill="1" applyBorder="1"/>
    <xf numFmtId="0" fontId="7" fillId="0" borderId="2" xfId="2" applyFont="1" applyFill="1" applyBorder="1" applyAlignment="1">
      <alignment vertical="top" wrapText="1"/>
    </xf>
    <xf numFmtId="0" fontId="7" fillId="0" borderId="2" xfId="2" applyFont="1" applyFill="1" applyBorder="1" applyAlignment="1">
      <alignment vertical="top"/>
    </xf>
    <xf numFmtId="0" fontId="7" fillId="0" borderId="4" xfId="0" applyFont="1" applyBorder="1" applyAlignment="1">
      <alignment wrapText="1"/>
    </xf>
    <xf numFmtId="0" fontId="7" fillId="0" borderId="4" xfId="0" applyFont="1" applyBorder="1"/>
    <xf numFmtId="0" fontId="7" fillId="0" borderId="6" xfId="0" applyFont="1" applyBorder="1" applyAlignment="1">
      <alignment wrapText="1"/>
    </xf>
    <xf numFmtId="0" fontId="7" fillId="0" borderId="6" xfId="0" applyFont="1" applyBorder="1"/>
    <xf numFmtId="0" fontId="2" fillId="0" borderId="4" xfId="2" applyFont="1" applyFill="1" applyBorder="1" applyAlignment="1">
      <alignment wrapText="1"/>
    </xf>
    <xf numFmtId="0" fontId="6" fillId="2" borderId="0" xfId="4" applyFont="1" applyFill="1"/>
    <xf numFmtId="164" fontId="2" fillId="2" borderId="2" xfId="2" applyNumberFormat="1" applyFont="1" applyFill="1" applyBorder="1"/>
    <xf numFmtId="0" fontId="2" fillId="0" borderId="0" xfId="0" applyFont="1" applyFill="1"/>
    <xf numFmtId="0" fontId="6" fillId="0" borderId="0" xfId="2" applyFont="1" applyFill="1" applyBorder="1"/>
    <xf numFmtId="0" fontId="2" fillId="0" borderId="3" xfId="2" applyFont="1" applyFill="1" applyBorder="1" applyAlignment="1">
      <alignment horizontal="right"/>
    </xf>
    <xf numFmtId="0" fontId="2" fillId="0" borderId="2" xfId="2" applyFont="1" applyFill="1" applyBorder="1"/>
    <xf numFmtId="0" fontId="2" fillId="0" borderId="4" xfId="2" applyFont="1" applyFill="1" applyBorder="1"/>
    <xf numFmtId="0" fontId="2" fillId="0" borderId="1" xfId="2" applyFont="1" applyFill="1" applyBorder="1"/>
    <xf numFmtId="3" fontId="2" fillId="0" borderId="4" xfId="2" applyNumberFormat="1" applyFont="1" applyFill="1" applyBorder="1"/>
    <xf numFmtId="164" fontId="2" fillId="0" borderId="4" xfId="2" applyNumberFormat="1" applyFont="1" applyFill="1" applyBorder="1"/>
    <xf numFmtId="164" fontId="2" fillId="0" borderId="2" xfId="2" applyNumberFormat="1" applyFont="1" applyFill="1" applyBorder="1"/>
    <xf numFmtId="0" fontId="0" fillId="0" borderId="0" xfId="0" applyFill="1"/>
    <xf numFmtId="0" fontId="2" fillId="2" borderId="4" xfId="2" applyFont="1" applyFill="1" applyBorder="1" applyAlignment="1">
      <alignment horizontal="right"/>
    </xf>
    <xf numFmtId="0" fontId="5" fillId="0" borderId="0" xfId="3" applyFont="1" applyFill="1" applyBorder="1"/>
    <xf numFmtId="0" fontId="6" fillId="0" borderId="0" xfId="3" applyFont="1" applyFill="1" applyBorder="1"/>
    <xf numFmtId="0" fontId="5" fillId="0" borderId="0" xfId="4" applyFont="1" applyFill="1" applyBorder="1"/>
    <xf numFmtId="0" fontId="2" fillId="0" borderId="6" xfId="0" applyFont="1" applyBorder="1"/>
  </cellXfs>
  <cellStyles count="6">
    <cellStyle name="Jahre" xfId="4" xr:uid="{3F0761D1-4C85-434A-AFE1-5BE63849FBD9}"/>
    <cellStyle name="Prozent" xfId="5" builtinId="5"/>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13</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twoCellAnchor>
    <xdr:from>
      <xdr:col>1</xdr:col>
      <xdr:colOff>890966</xdr:colOff>
      <xdr:row>2</xdr:row>
      <xdr:rowOff>5071</xdr:rowOff>
    </xdr:from>
    <xdr:to>
      <xdr:col>3</xdr:col>
      <xdr:colOff>714375</xdr:colOff>
      <xdr:row>7</xdr:row>
      <xdr:rowOff>66675</xdr:rowOff>
    </xdr:to>
    <xdr:sp macro="" textlink="">
      <xdr:nvSpPr>
        <xdr:cNvPr id="3" name="Textfeld 2">
          <a:extLst>
            <a:ext uri="{FF2B5EF4-FFF2-40B4-BE49-F238E27FC236}">
              <a16:creationId xmlns:a16="http://schemas.microsoft.com/office/drawing/2014/main" id="{95FD245A-A4B1-45C6-A4CF-501B15A62BE6}"/>
            </a:ext>
          </a:extLst>
        </xdr:cNvPr>
        <xdr:cNvSpPr txBox="1"/>
      </xdr:nvSpPr>
      <xdr:spPr>
        <a:xfrm>
          <a:off x="5272466" y="500371"/>
          <a:ext cx="1652209" cy="1233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chemeClr val="dk1"/>
              </a:solidFill>
              <a:effectLst/>
              <a:latin typeface="+mn-lt"/>
              <a:ea typeface="+mn-ea"/>
              <a:cs typeface="+mn-cs"/>
            </a:rPr>
            <a:t>Abbreviations</a:t>
          </a:r>
          <a:endParaRPr lang="de-CH" sz="1000">
            <a:effectLst/>
          </a:endParaRPr>
        </a:p>
        <a:p>
          <a:r>
            <a:rPr lang="en-GB" sz="900" b="1" baseline="0">
              <a:solidFill>
                <a:schemeClr val="dk1"/>
              </a:solidFill>
              <a:effectLst/>
              <a:latin typeface="+mn-lt"/>
              <a:ea typeface="+mn-ea"/>
              <a:cs typeface="+mn-cs"/>
            </a:rPr>
            <a:t>CHF </a:t>
          </a:r>
          <a:r>
            <a:rPr lang="en-GB" sz="900" b="0" baseline="0">
              <a:solidFill>
                <a:schemeClr val="dk1"/>
              </a:solidFill>
              <a:effectLst/>
              <a:latin typeface="+mn-lt"/>
              <a:ea typeface="+mn-ea"/>
              <a:cs typeface="+mn-cs"/>
            </a:rPr>
            <a:t>Swiss Francs</a:t>
          </a:r>
          <a:br>
            <a:rPr lang="en-GB" sz="900" b="1" baseline="0">
              <a:solidFill>
                <a:schemeClr val="dk1"/>
              </a:solidFill>
              <a:effectLst/>
              <a:latin typeface="+mn-lt"/>
              <a:ea typeface="+mn-ea"/>
              <a:cs typeface="+mn-cs"/>
            </a:rPr>
          </a:br>
          <a:r>
            <a:rPr lang="en-GB" sz="900" b="1" baseline="0">
              <a:solidFill>
                <a:schemeClr val="dk1"/>
              </a:solidFill>
              <a:effectLst/>
              <a:latin typeface="+mn-lt"/>
              <a:ea typeface="+mn-ea"/>
              <a:cs typeface="+mn-cs"/>
            </a:rPr>
            <a:t>EOY </a:t>
          </a:r>
          <a:r>
            <a:rPr lang="en-GB" sz="900" b="0" baseline="0">
              <a:solidFill>
                <a:schemeClr val="dk1"/>
              </a:solidFill>
              <a:effectLst/>
              <a:latin typeface="+mn-lt"/>
              <a:ea typeface="+mn-ea"/>
              <a:cs typeface="+mn-cs"/>
            </a:rPr>
            <a:t>end of year</a:t>
          </a:r>
          <a:endParaRPr lang="de-CH" sz="900">
            <a:effectLst/>
          </a:endParaRPr>
        </a:p>
        <a:p>
          <a:r>
            <a:rPr lang="en-GB" sz="900" b="1" baseline="0">
              <a:solidFill>
                <a:schemeClr val="dk1"/>
              </a:solidFill>
              <a:effectLst/>
              <a:latin typeface="+mn-lt"/>
              <a:ea typeface="+mn-ea"/>
              <a:cs typeface="+mn-cs"/>
            </a:rPr>
            <a:t>FTEs</a:t>
          </a:r>
          <a:r>
            <a:rPr lang="en-GB" sz="900" b="0" baseline="0">
              <a:solidFill>
                <a:schemeClr val="dk1"/>
              </a:solidFill>
              <a:effectLst/>
              <a:latin typeface="+mn-lt"/>
              <a:ea typeface="+mn-ea"/>
              <a:cs typeface="+mn-cs"/>
            </a:rPr>
            <a:t> full-time equivalents</a:t>
          </a:r>
          <a:endParaRPr lang="de-CH"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b="1" baseline="0">
              <a:solidFill>
                <a:schemeClr val="dk1"/>
              </a:solidFill>
              <a:effectLst/>
              <a:latin typeface="+mn-lt"/>
              <a:ea typeface="+mn-ea"/>
              <a:cs typeface="+mn-cs"/>
            </a:rPr>
            <a:t>HC</a:t>
          </a:r>
          <a:r>
            <a:rPr lang="en-GB" sz="900" b="0" baseline="0">
              <a:solidFill>
                <a:schemeClr val="dk1"/>
              </a:solidFill>
              <a:effectLst/>
              <a:latin typeface="+mn-lt"/>
              <a:ea typeface="+mn-ea"/>
              <a:cs typeface="+mn-cs"/>
            </a:rPr>
            <a:t> headcount </a:t>
          </a:r>
          <a:br>
            <a:rPr lang="en-GB" sz="900" b="0" baseline="0">
              <a:solidFill>
                <a:schemeClr val="dk1"/>
              </a:solidFill>
              <a:effectLst/>
              <a:latin typeface="+mn-lt"/>
              <a:ea typeface="+mn-ea"/>
              <a:cs typeface="+mn-cs"/>
            </a:rPr>
          </a:br>
          <a:r>
            <a:rPr lang="en-GB" sz="900" b="1" baseline="0">
              <a:solidFill>
                <a:schemeClr val="dk1"/>
              </a:solidFill>
              <a:effectLst/>
              <a:latin typeface="+mn-lt"/>
              <a:ea typeface="+mn-ea"/>
              <a:cs typeface="+mn-cs"/>
            </a:rPr>
            <a:t>HR</a:t>
          </a:r>
          <a:r>
            <a:rPr lang="en-GB" sz="900" b="0" baseline="0">
              <a:solidFill>
                <a:schemeClr val="dk1"/>
              </a:solidFill>
              <a:effectLst/>
              <a:latin typeface="+mn-lt"/>
              <a:ea typeface="+mn-ea"/>
              <a:cs typeface="+mn-cs"/>
            </a:rPr>
            <a:t> human ressource</a:t>
          </a:r>
          <a:br>
            <a:rPr lang="en-GB" sz="900" b="0" baseline="0">
              <a:solidFill>
                <a:schemeClr val="dk1"/>
              </a:solidFill>
              <a:effectLst/>
              <a:latin typeface="+mn-lt"/>
              <a:ea typeface="+mn-ea"/>
              <a:cs typeface="+mn-cs"/>
            </a:rPr>
          </a:br>
          <a:r>
            <a:rPr lang="en-GB" sz="900" b="1" baseline="0">
              <a:solidFill>
                <a:schemeClr val="dk1"/>
              </a:solidFill>
              <a:effectLst/>
              <a:latin typeface="+mn-lt"/>
              <a:ea typeface="+mn-ea"/>
              <a:cs typeface="+mn-cs"/>
            </a:rPr>
            <a:t>Ø</a:t>
          </a:r>
          <a:r>
            <a:rPr lang="en-GB" sz="900" b="0" baseline="0">
              <a:solidFill>
                <a:schemeClr val="dk1"/>
              </a:solidFill>
              <a:effectLst/>
              <a:latin typeface="+mn-lt"/>
              <a:ea typeface="+mn-ea"/>
              <a:cs typeface="+mn-cs"/>
            </a:rPr>
            <a:t> average value</a:t>
          </a:r>
          <a:endParaRPr lang="de-CH" sz="900">
            <a:effectLs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J83"/>
  <sheetViews>
    <sheetView showGridLines="0" tabSelected="1" zoomScaleNormal="100" workbookViewId="0">
      <selection activeCell="K1" sqref="K1"/>
    </sheetView>
  </sheetViews>
  <sheetFormatPr baseColWidth="10" defaultColWidth="11.42578125" defaultRowHeight="12.75"/>
  <cols>
    <col min="1" max="1" width="65.7109375" style="1" customWidth="1"/>
    <col min="2" max="3" width="13.7109375" customWidth="1"/>
    <col min="4" max="4" width="13.7109375" style="76" customWidth="1"/>
    <col min="5" max="11" width="13.7109375" customWidth="1"/>
  </cols>
  <sheetData>
    <row r="1" spans="1:10" ht="26.25">
      <c r="A1" s="42" t="s">
        <v>5</v>
      </c>
      <c r="B1" s="43"/>
      <c r="C1" s="3"/>
      <c r="D1" s="67"/>
      <c r="E1" s="3"/>
      <c r="F1" s="3"/>
      <c r="G1" s="3"/>
      <c r="H1" s="3"/>
      <c r="I1" s="3"/>
      <c r="J1" s="3"/>
    </row>
    <row r="2" spans="1:10">
      <c r="A2" s="44"/>
      <c r="B2" s="2"/>
      <c r="C2" s="3"/>
      <c r="D2" s="67"/>
      <c r="E2" s="3"/>
      <c r="F2" s="3"/>
      <c r="G2" s="3"/>
      <c r="H2" s="3"/>
      <c r="I2" s="3"/>
      <c r="J2" s="3"/>
    </row>
    <row r="3" spans="1:10" ht="38.25">
      <c r="A3" s="45" t="s">
        <v>6</v>
      </c>
      <c r="B3" s="2"/>
      <c r="C3" s="3"/>
      <c r="D3" s="67"/>
      <c r="E3" s="3"/>
      <c r="F3" s="3"/>
      <c r="G3" s="3"/>
      <c r="H3" s="3"/>
      <c r="I3" s="3"/>
      <c r="J3" s="3"/>
    </row>
    <row r="4" spans="1:10">
      <c r="A4" s="45"/>
      <c r="B4" s="2"/>
      <c r="C4" s="3"/>
      <c r="D4" s="67"/>
      <c r="E4" s="3"/>
      <c r="F4" s="3"/>
      <c r="G4" s="3"/>
      <c r="H4" s="3"/>
      <c r="I4" s="3"/>
      <c r="J4" s="3"/>
    </row>
    <row r="5" spans="1:10">
      <c r="A5" s="45"/>
      <c r="B5" s="2"/>
      <c r="C5" s="3"/>
      <c r="D5" s="67"/>
      <c r="E5" s="3"/>
      <c r="F5" s="3"/>
      <c r="G5" s="3"/>
      <c r="H5" s="3"/>
      <c r="I5" s="3"/>
      <c r="J5" s="3"/>
    </row>
    <row r="6" spans="1:10">
      <c r="A6" s="44"/>
      <c r="B6" s="2"/>
      <c r="C6" s="3"/>
      <c r="D6" s="67"/>
      <c r="E6" s="3"/>
      <c r="F6" s="3"/>
      <c r="G6" s="3"/>
      <c r="H6" s="3"/>
      <c r="I6" s="3"/>
      <c r="J6" s="3"/>
    </row>
    <row r="7" spans="1:10" ht="15.75">
      <c r="A7" s="46" t="s">
        <v>7</v>
      </c>
      <c r="B7" s="47"/>
      <c r="C7" s="28">
        <v>2023</v>
      </c>
      <c r="D7" s="78">
        <v>2022</v>
      </c>
      <c r="E7" s="9">
        <v>2021</v>
      </c>
      <c r="F7" s="9">
        <v>2020</v>
      </c>
      <c r="G7" s="9">
        <v>2019</v>
      </c>
      <c r="H7" s="35" t="s">
        <v>55</v>
      </c>
      <c r="I7" s="9">
        <v>2018</v>
      </c>
      <c r="J7" s="9">
        <v>2017</v>
      </c>
    </row>
    <row r="8" spans="1:10">
      <c r="A8" s="48" t="s">
        <v>8</v>
      </c>
      <c r="B8" s="49"/>
      <c r="C8" s="29"/>
      <c r="D8" s="79"/>
      <c r="E8" s="3"/>
      <c r="F8" s="3"/>
      <c r="G8" s="3"/>
      <c r="H8" s="5"/>
      <c r="I8" s="3"/>
      <c r="J8" s="3"/>
    </row>
    <row r="9" spans="1:10">
      <c r="A9" s="50"/>
      <c r="B9" s="51" t="s">
        <v>9</v>
      </c>
      <c r="C9" s="30"/>
      <c r="D9" s="68"/>
      <c r="E9" s="3"/>
      <c r="F9" s="3"/>
      <c r="G9" s="3"/>
      <c r="H9" s="5"/>
      <c r="I9" s="3"/>
      <c r="J9" s="3"/>
    </row>
    <row r="10" spans="1:10">
      <c r="A10" s="52" t="s">
        <v>10</v>
      </c>
      <c r="B10" s="53" t="s">
        <v>11</v>
      </c>
      <c r="C10" s="31">
        <v>561.6</v>
      </c>
      <c r="D10" s="69">
        <v>517.6</v>
      </c>
      <c r="E10" s="10">
        <v>517.6</v>
      </c>
      <c r="F10" s="10">
        <v>517.6</v>
      </c>
      <c r="G10" s="10">
        <v>517.6</v>
      </c>
      <c r="H10" s="36">
        <f>AVERAGE(C10:G10)</f>
        <v>526.4</v>
      </c>
      <c r="I10" s="10">
        <v>481</v>
      </c>
      <c r="J10" s="10">
        <v>481</v>
      </c>
    </row>
    <row r="11" spans="1:10">
      <c r="A11" s="54" t="s">
        <v>12</v>
      </c>
      <c r="B11" s="55" t="s">
        <v>13</v>
      </c>
      <c r="C11" s="7">
        <v>54.2</v>
      </c>
      <c r="D11" s="26">
        <v>53.3</v>
      </c>
      <c r="E11" s="11">
        <v>55.4</v>
      </c>
      <c r="F11" s="11">
        <v>53.7</v>
      </c>
      <c r="G11" s="11">
        <v>53.9</v>
      </c>
      <c r="H11" s="36">
        <f t="shared" ref="H11:H17" si="0">AVERAGE(C11:G11)</f>
        <v>54.1</v>
      </c>
      <c r="I11" s="11">
        <v>52.2</v>
      </c>
      <c r="J11" s="11">
        <v>54.4</v>
      </c>
    </row>
    <row r="12" spans="1:10">
      <c r="A12" s="56" t="s">
        <v>14</v>
      </c>
      <c r="B12" s="57" t="s">
        <v>13</v>
      </c>
      <c r="C12" s="7">
        <v>17.2</v>
      </c>
      <c r="D12" s="26">
        <v>17.7</v>
      </c>
      <c r="E12" s="11">
        <v>18.100000000000001</v>
      </c>
      <c r="F12" s="11">
        <v>17.5</v>
      </c>
      <c r="G12" s="11">
        <v>18.100000000000001</v>
      </c>
      <c r="H12" s="36">
        <f t="shared" si="0"/>
        <v>17.72</v>
      </c>
      <c r="I12" s="11">
        <v>18.100000000000001</v>
      </c>
      <c r="J12" s="11">
        <v>18.399999999999999</v>
      </c>
    </row>
    <row r="13" spans="1:10">
      <c r="A13" s="56" t="s">
        <v>15</v>
      </c>
      <c r="B13" s="57" t="s">
        <v>13</v>
      </c>
      <c r="C13" s="32">
        <v>93.5</v>
      </c>
      <c r="D13" s="70">
        <v>95.5</v>
      </c>
      <c r="E13" s="11">
        <v>94.1</v>
      </c>
      <c r="F13" s="11">
        <v>92.3</v>
      </c>
      <c r="G13" s="11">
        <v>89.8</v>
      </c>
      <c r="H13" s="36">
        <f t="shared" si="0"/>
        <v>93.04</v>
      </c>
      <c r="I13" s="11">
        <v>97.3</v>
      </c>
      <c r="J13" s="11">
        <v>96.8</v>
      </c>
    </row>
    <row r="14" spans="1:10">
      <c r="A14" s="56" t="s">
        <v>16</v>
      </c>
      <c r="B14" s="57" t="s">
        <v>11</v>
      </c>
      <c r="C14" s="32">
        <v>583</v>
      </c>
      <c r="D14" s="70">
        <v>539</v>
      </c>
      <c r="E14" s="12">
        <v>519</v>
      </c>
      <c r="F14" s="12">
        <v>501</v>
      </c>
      <c r="G14" s="12">
        <v>488</v>
      </c>
      <c r="H14" s="36">
        <f t="shared" si="0"/>
        <v>526</v>
      </c>
      <c r="I14" s="12">
        <v>493</v>
      </c>
      <c r="J14" s="12">
        <v>492</v>
      </c>
    </row>
    <row r="15" spans="1:10">
      <c r="A15" s="56" t="s">
        <v>17</v>
      </c>
      <c r="B15" s="57" t="s">
        <v>11</v>
      </c>
      <c r="C15" s="32">
        <v>58</v>
      </c>
      <c r="D15" s="70">
        <v>45</v>
      </c>
      <c r="E15" s="12">
        <v>31</v>
      </c>
      <c r="F15" s="12">
        <v>23</v>
      </c>
      <c r="G15" s="12">
        <v>23</v>
      </c>
      <c r="H15" s="36">
        <f t="shared" si="0"/>
        <v>36</v>
      </c>
      <c r="I15" s="12">
        <v>25</v>
      </c>
      <c r="J15" s="12">
        <v>26</v>
      </c>
    </row>
    <row r="16" spans="1:10">
      <c r="A16" s="56" t="s">
        <v>18</v>
      </c>
      <c r="B16" s="57" t="s">
        <v>0</v>
      </c>
      <c r="C16" s="32">
        <v>638</v>
      </c>
      <c r="D16" s="70">
        <v>594</v>
      </c>
      <c r="E16" s="12">
        <v>571</v>
      </c>
      <c r="F16" s="12">
        <v>549</v>
      </c>
      <c r="G16" s="12">
        <v>536</v>
      </c>
      <c r="H16" s="36">
        <f t="shared" si="0"/>
        <v>577.6</v>
      </c>
      <c r="I16" s="12">
        <v>537</v>
      </c>
      <c r="J16" s="12">
        <v>534</v>
      </c>
    </row>
    <row r="17" spans="1:10">
      <c r="A17" s="56" t="s">
        <v>17</v>
      </c>
      <c r="B17" s="57" t="s">
        <v>0</v>
      </c>
      <c r="C17" s="32">
        <v>64</v>
      </c>
      <c r="D17" s="70">
        <v>36</v>
      </c>
      <c r="E17" s="12">
        <v>36</v>
      </c>
      <c r="F17" s="12">
        <v>27</v>
      </c>
      <c r="G17" s="12">
        <v>28</v>
      </c>
      <c r="H17" s="36">
        <f t="shared" si="0"/>
        <v>38.200000000000003</v>
      </c>
      <c r="I17" s="12">
        <v>29</v>
      </c>
      <c r="J17" s="12">
        <v>32</v>
      </c>
    </row>
    <row r="18" spans="1:10">
      <c r="A18" s="44"/>
      <c r="B18" s="2"/>
      <c r="C18" s="3"/>
      <c r="D18" s="3"/>
      <c r="E18" s="13"/>
      <c r="F18" s="13"/>
      <c r="G18" s="13"/>
      <c r="H18" s="13"/>
      <c r="I18" s="13"/>
      <c r="J18" s="13"/>
    </row>
    <row r="19" spans="1:10">
      <c r="A19" s="44"/>
      <c r="B19" s="2"/>
      <c r="C19" s="3"/>
      <c r="D19" s="3"/>
      <c r="E19" s="4"/>
      <c r="F19" s="4"/>
      <c r="G19" s="4"/>
      <c r="H19" s="4"/>
      <c r="I19" s="4"/>
      <c r="J19" s="4"/>
    </row>
    <row r="20" spans="1:10">
      <c r="A20" s="44"/>
      <c r="B20" s="2"/>
      <c r="C20" s="3"/>
      <c r="D20" s="3"/>
      <c r="E20" s="4"/>
      <c r="F20" s="4"/>
      <c r="G20" s="4"/>
      <c r="H20" s="4"/>
      <c r="I20" s="4"/>
      <c r="J20" s="4"/>
    </row>
    <row r="21" spans="1:10">
      <c r="A21" s="44"/>
      <c r="B21" s="2"/>
      <c r="C21" s="3"/>
      <c r="D21" s="3"/>
      <c r="E21" s="4"/>
      <c r="F21" s="4"/>
      <c r="G21" s="4"/>
      <c r="H21" s="4"/>
      <c r="I21" s="4"/>
      <c r="J21" s="4"/>
    </row>
    <row r="22" spans="1:10" ht="15.75">
      <c r="A22" s="46" t="s">
        <v>19</v>
      </c>
      <c r="B22" s="47"/>
      <c r="C22" s="8">
        <f>C$7</f>
        <v>2023</v>
      </c>
      <c r="D22" s="80">
        <f>D$7</f>
        <v>2022</v>
      </c>
      <c r="E22" s="9">
        <f>E$7</f>
        <v>2021</v>
      </c>
      <c r="F22" s="9">
        <f>F$7</f>
        <v>2020</v>
      </c>
      <c r="G22" s="9">
        <f>G$7</f>
        <v>2019</v>
      </c>
      <c r="H22" s="35" t="str">
        <f>$H$7</f>
        <v>Ø 5 years</v>
      </c>
      <c r="I22" s="9">
        <f>$I$7</f>
        <v>2018</v>
      </c>
      <c r="J22" s="9">
        <f>$J$7</f>
        <v>2017</v>
      </c>
    </row>
    <row r="23" spans="1:10">
      <c r="A23" s="48" t="str">
        <f>A$8</f>
        <v>FINMA-wide, as at EOY</v>
      </c>
      <c r="B23" s="49"/>
      <c r="C23" s="29"/>
      <c r="D23" s="79"/>
      <c r="E23" s="3"/>
      <c r="F23" s="3"/>
      <c r="G23" s="3"/>
      <c r="H23" s="5"/>
      <c r="I23" s="3"/>
      <c r="J23" s="3"/>
    </row>
    <row r="24" spans="1:10" ht="15.75">
      <c r="A24" s="46"/>
      <c r="B24" s="51" t="str">
        <f>$B$9</f>
        <v>Unit</v>
      </c>
      <c r="C24" s="30"/>
      <c r="D24" s="68"/>
      <c r="E24" s="3"/>
      <c r="F24" s="3"/>
      <c r="G24" s="3"/>
      <c r="H24" s="37"/>
      <c r="I24" s="3"/>
      <c r="J24" s="3"/>
    </row>
    <row r="25" spans="1:10">
      <c r="A25" s="56" t="s">
        <v>20</v>
      </c>
      <c r="B25" s="57" t="s">
        <v>0</v>
      </c>
      <c r="C25" s="33">
        <v>113</v>
      </c>
      <c r="D25" s="71">
        <v>76</v>
      </c>
      <c r="E25" s="14">
        <v>70</v>
      </c>
      <c r="F25" s="14">
        <v>70</v>
      </c>
      <c r="G25" s="14">
        <v>59</v>
      </c>
      <c r="H25" s="36">
        <f t="shared" ref="H25:H31" si="1">AVERAGE(C25:G25)</f>
        <v>77.599999999999994</v>
      </c>
      <c r="I25" s="14">
        <v>51</v>
      </c>
      <c r="J25" s="14">
        <v>70</v>
      </c>
    </row>
    <row r="26" spans="1:10">
      <c r="A26" s="56" t="s">
        <v>21</v>
      </c>
      <c r="B26" s="57" t="s">
        <v>13</v>
      </c>
      <c r="C26" s="34">
        <v>40</v>
      </c>
      <c r="D26" s="72">
        <v>41</v>
      </c>
      <c r="E26" s="15">
        <v>43</v>
      </c>
      <c r="F26" s="15">
        <v>56</v>
      </c>
      <c r="G26" s="15">
        <v>46</v>
      </c>
      <c r="H26" s="36">
        <f t="shared" si="1"/>
        <v>45.2</v>
      </c>
      <c r="I26" s="15">
        <v>45</v>
      </c>
      <c r="J26" s="15">
        <v>43</v>
      </c>
    </row>
    <row r="27" spans="1:10">
      <c r="A27" s="56" t="s">
        <v>22</v>
      </c>
      <c r="B27" s="57" t="s">
        <v>13</v>
      </c>
      <c r="C27" s="32">
        <v>59</v>
      </c>
      <c r="D27" s="70">
        <v>95</v>
      </c>
      <c r="E27" s="16">
        <v>87</v>
      </c>
      <c r="F27" s="16">
        <v>64</v>
      </c>
      <c r="G27" s="16">
        <v>41</v>
      </c>
      <c r="H27" s="36">
        <f t="shared" si="1"/>
        <v>69.2</v>
      </c>
      <c r="I27" s="16">
        <v>37</v>
      </c>
      <c r="J27" s="16">
        <v>53</v>
      </c>
    </row>
    <row r="28" spans="1:10" ht="25.5">
      <c r="A28" s="58" t="s">
        <v>23</v>
      </c>
      <c r="B28" s="59" t="s">
        <v>13</v>
      </c>
      <c r="C28" s="32">
        <v>63</v>
      </c>
      <c r="D28" s="70">
        <v>68</v>
      </c>
      <c r="E28" s="16">
        <v>73</v>
      </c>
      <c r="F28" s="16">
        <v>65</v>
      </c>
      <c r="G28" s="16">
        <v>43</v>
      </c>
      <c r="H28" s="36">
        <f t="shared" si="1"/>
        <v>62.4</v>
      </c>
      <c r="I28" s="16">
        <v>71</v>
      </c>
      <c r="J28" s="16">
        <v>62</v>
      </c>
    </row>
    <row r="29" spans="1:10">
      <c r="A29" s="56" t="s">
        <v>24</v>
      </c>
      <c r="B29" s="57" t="s">
        <v>13</v>
      </c>
      <c r="C29" s="32">
        <v>92</v>
      </c>
      <c r="D29" s="70">
        <v>93</v>
      </c>
      <c r="E29" s="16">
        <v>93</v>
      </c>
      <c r="F29" s="16">
        <v>75</v>
      </c>
      <c r="G29" s="16">
        <v>80</v>
      </c>
      <c r="H29" s="36">
        <f t="shared" si="1"/>
        <v>86.6</v>
      </c>
      <c r="I29" s="16">
        <v>75</v>
      </c>
      <c r="J29" s="16">
        <v>70</v>
      </c>
    </row>
    <row r="30" spans="1:10">
      <c r="A30" s="56" t="s">
        <v>25</v>
      </c>
      <c r="B30" s="57" t="s">
        <v>26</v>
      </c>
      <c r="C30" s="32">
        <v>9</v>
      </c>
      <c r="D30" s="70">
        <v>8</v>
      </c>
      <c r="E30" s="16">
        <v>10</v>
      </c>
      <c r="F30" s="16">
        <v>10</v>
      </c>
      <c r="G30" s="16">
        <v>19</v>
      </c>
      <c r="H30" s="36">
        <f t="shared" si="1"/>
        <v>11.2</v>
      </c>
      <c r="I30" s="16">
        <v>15</v>
      </c>
      <c r="J30" s="16">
        <v>22</v>
      </c>
    </row>
    <row r="31" spans="1:10">
      <c r="A31" s="56" t="s">
        <v>27</v>
      </c>
      <c r="B31" s="57" t="s">
        <v>0</v>
      </c>
      <c r="C31" s="32">
        <v>3</v>
      </c>
      <c r="D31" s="70">
        <v>4</v>
      </c>
      <c r="E31" s="16">
        <v>4</v>
      </c>
      <c r="F31" s="16">
        <v>3</v>
      </c>
      <c r="G31" s="16">
        <v>3</v>
      </c>
      <c r="H31" s="36">
        <f t="shared" si="1"/>
        <v>3.4</v>
      </c>
      <c r="I31" s="16">
        <v>2</v>
      </c>
      <c r="J31" s="16">
        <v>1</v>
      </c>
    </row>
    <row r="32" spans="1:10">
      <c r="A32" s="44"/>
      <c r="B32" s="2"/>
      <c r="C32" s="3"/>
      <c r="D32" s="3"/>
      <c r="E32" s="13"/>
      <c r="F32" s="13"/>
      <c r="G32" s="13"/>
      <c r="H32" s="13"/>
      <c r="I32" s="13"/>
      <c r="J32" s="13"/>
    </row>
    <row r="33" spans="1:10">
      <c r="A33" s="44"/>
      <c r="B33" s="2"/>
      <c r="C33" s="3"/>
      <c r="D33" s="3"/>
      <c r="E33" s="4"/>
      <c r="F33" s="4"/>
      <c r="G33" s="4"/>
      <c r="H33" s="4"/>
      <c r="I33" s="4"/>
      <c r="J33" s="4"/>
    </row>
    <row r="34" spans="1:10">
      <c r="A34" s="44"/>
      <c r="B34" s="2"/>
      <c r="C34" s="3"/>
      <c r="D34" s="3"/>
      <c r="E34" s="4"/>
      <c r="F34" s="4"/>
      <c r="G34" s="4"/>
      <c r="H34" s="4"/>
      <c r="I34" s="4"/>
      <c r="J34" s="4"/>
    </row>
    <row r="35" spans="1:10">
      <c r="A35" s="44"/>
      <c r="B35" s="2"/>
      <c r="C35" s="3"/>
      <c r="D35" s="3"/>
      <c r="E35" s="4"/>
      <c r="F35" s="4"/>
      <c r="G35" s="4"/>
      <c r="H35" s="4"/>
      <c r="I35" s="4"/>
      <c r="J35" s="4"/>
    </row>
    <row r="36" spans="1:10" ht="15.75">
      <c r="A36" s="46" t="s">
        <v>28</v>
      </c>
      <c r="B36" s="47"/>
      <c r="C36" s="8">
        <f>C$7</f>
        <v>2023</v>
      </c>
      <c r="D36" s="80">
        <f>D$7</f>
        <v>2022</v>
      </c>
      <c r="E36" s="9">
        <f>E$7</f>
        <v>2021</v>
      </c>
      <c r="F36" s="9">
        <f>F$7</f>
        <v>2020</v>
      </c>
      <c r="G36" s="9">
        <f>$G$7</f>
        <v>2019</v>
      </c>
      <c r="H36" s="35" t="str">
        <f>$H$7</f>
        <v>Ø 5 years</v>
      </c>
      <c r="I36" s="9">
        <f>$I$7</f>
        <v>2018</v>
      </c>
      <c r="J36" s="9">
        <f>$J$7</f>
        <v>2017</v>
      </c>
    </row>
    <row r="37" spans="1:10">
      <c r="A37" s="48" t="str">
        <f>A$8</f>
        <v>FINMA-wide, as at EOY</v>
      </c>
      <c r="B37" s="49"/>
      <c r="C37" s="29"/>
      <c r="D37" s="79"/>
      <c r="E37" s="3"/>
      <c r="F37" s="3"/>
      <c r="G37" s="3"/>
      <c r="H37" s="5"/>
      <c r="I37" s="3"/>
      <c r="J37" s="3"/>
    </row>
    <row r="38" spans="1:10">
      <c r="A38" s="44"/>
      <c r="B38" s="51" t="str">
        <f>$B$9</f>
        <v>Unit</v>
      </c>
      <c r="C38" s="30"/>
      <c r="D38" s="68"/>
      <c r="E38" s="3"/>
      <c r="F38" s="3"/>
      <c r="G38" s="3"/>
      <c r="H38" s="5"/>
      <c r="I38" s="3"/>
      <c r="J38" s="3"/>
    </row>
    <row r="39" spans="1:10">
      <c r="A39" s="52" t="s">
        <v>29</v>
      </c>
      <c r="B39" s="53" t="s">
        <v>30</v>
      </c>
      <c r="C39" s="38">
        <v>961</v>
      </c>
      <c r="D39" s="73">
        <v>889</v>
      </c>
      <c r="E39" s="17">
        <v>1057</v>
      </c>
      <c r="F39" s="17">
        <v>1249</v>
      </c>
      <c r="G39" s="17">
        <v>1217</v>
      </c>
      <c r="H39" s="36">
        <f t="shared" ref="H39:H44" si="2">AVERAGE(C39:G39)</f>
        <v>1074.5999999999999</v>
      </c>
      <c r="I39" s="17">
        <v>1444</v>
      </c>
      <c r="J39" s="18">
        <v>1694</v>
      </c>
    </row>
    <row r="40" spans="1:10">
      <c r="A40" s="52" t="s">
        <v>31</v>
      </c>
      <c r="B40" s="53" t="s">
        <v>30</v>
      </c>
      <c r="C40" s="33">
        <v>4.2</v>
      </c>
      <c r="D40" s="71">
        <v>3.9</v>
      </c>
      <c r="E40" s="18">
        <v>4.0999999999999996</v>
      </c>
      <c r="F40" s="18">
        <v>2.5</v>
      </c>
      <c r="G40" s="18">
        <v>2.5</v>
      </c>
      <c r="H40" s="36">
        <f t="shared" si="2"/>
        <v>3.44</v>
      </c>
      <c r="I40" s="18">
        <v>3.1</v>
      </c>
      <c r="J40" s="18">
        <v>3.6</v>
      </c>
    </row>
    <row r="41" spans="1:10">
      <c r="A41" s="52" t="s">
        <v>32</v>
      </c>
      <c r="B41" s="53" t="s">
        <v>33</v>
      </c>
      <c r="C41" s="33">
        <v>628</v>
      </c>
      <c r="D41" s="71">
        <v>717</v>
      </c>
      <c r="E41" s="18">
        <v>819</v>
      </c>
      <c r="F41" s="18">
        <v>748</v>
      </c>
      <c r="G41" s="18">
        <v>780</v>
      </c>
      <c r="H41" s="36">
        <f t="shared" si="2"/>
        <v>738.4</v>
      </c>
      <c r="I41" s="18">
        <v>720</v>
      </c>
      <c r="J41" s="18">
        <v>867</v>
      </c>
    </row>
    <row r="42" spans="1:10">
      <c r="A42" s="52" t="s">
        <v>34</v>
      </c>
      <c r="B42" s="53" t="s">
        <v>33</v>
      </c>
      <c r="C42" s="33">
        <v>1.1000000000000001</v>
      </c>
      <c r="D42" s="71">
        <v>1.3</v>
      </c>
      <c r="E42" s="18">
        <v>1.5</v>
      </c>
      <c r="F42" s="18">
        <v>1.5</v>
      </c>
      <c r="G42" s="18">
        <v>1.6</v>
      </c>
      <c r="H42" s="36">
        <f t="shared" si="2"/>
        <v>1.4</v>
      </c>
      <c r="I42" s="18">
        <v>1.5</v>
      </c>
      <c r="J42" s="18">
        <v>1.9</v>
      </c>
    </row>
    <row r="43" spans="1:10">
      <c r="A43" s="60" t="s">
        <v>35</v>
      </c>
      <c r="B43" s="61" t="s">
        <v>26</v>
      </c>
      <c r="C43" s="39">
        <v>3</v>
      </c>
      <c r="D43" s="19">
        <v>3</v>
      </c>
      <c r="E43" s="19">
        <v>2</v>
      </c>
      <c r="F43" s="19">
        <v>4</v>
      </c>
      <c r="G43" s="19">
        <v>7</v>
      </c>
      <c r="H43" s="36">
        <f t="shared" si="2"/>
        <v>3.8</v>
      </c>
      <c r="I43" s="19">
        <v>7</v>
      </c>
      <c r="J43" s="19">
        <v>2</v>
      </c>
    </row>
    <row r="44" spans="1:10">
      <c r="A44" s="62" t="s">
        <v>36</v>
      </c>
      <c r="B44" s="63" t="s">
        <v>26</v>
      </c>
      <c r="C44" s="40">
        <v>9</v>
      </c>
      <c r="D44" s="81">
        <v>12</v>
      </c>
      <c r="E44" s="20">
        <v>24</v>
      </c>
      <c r="F44" s="20">
        <v>12</v>
      </c>
      <c r="G44" s="20">
        <v>11</v>
      </c>
      <c r="H44" s="36">
        <f t="shared" si="2"/>
        <v>13.6</v>
      </c>
      <c r="I44" s="20">
        <v>8</v>
      </c>
      <c r="J44" s="20">
        <v>4</v>
      </c>
    </row>
    <row r="45" spans="1:10">
      <c r="A45" s="44"/>
      <c r="B45" s="2"/>
      <c r="C45" s="3"/>
      <c r="D45" s="3"/>
      <c r="E45" s="4"/>
      <c r="F45" s="4"/>
      <c r="G45" s="4"/>
      <c r="H45" s="4"/>
      <c r="I45" s="4"/>
      <c r="J45" s="4"/>
    </row>
    <row r="46" spans="1:10">
      <c r="A46" s="44"/>
      <c r="B46" s="2"/>
      <c r="C46" s="3"/>
      <c r="D46" s="3"/>
      <c r="E46" s="4"/>
      <c r="F46" s="4"/>
      <c r="G46" s="4"/>
      <c r="H46" s="4"/>
      <c r="I46" s="4"/>
      <c r="J46" s="4"/>
    </row>
    <row r="47" spans="1:10">
      <c r="A47" s="44"/>
      <c r="B47" s="2"/>
      <c r="C47" s="3"/>
      <c r="D47" s="3"/>
      <c r="E47" s="4"/>
      <c r="F47" s="4"/>
      <c r="G47" s="4"/>
      <c r="H47" s="4"/>
      <c r="I47" s="4"/>
      <c r="J47" s="4"/>
    </row>
    <row r="48" spans="1:10">
      <c r="A48" s="44"/>
      <c r="B48" s="2"/>
      <c r="C48" s="3"/>
      <c r="D48" s="3"/>
      <c r="E48" s="4"/>
      <c r="F48" s="4"/>
      <c r="G48" s="4"/>
      <c r="H48" s="4"/>
      <c r="I48" s="4"/>
      <c r="J48" s="4"/>
    </row>
    <row r="49" spans="1:10" ht="15.75">
      <c r="A49" s="46" t="s">
        <v>37</v>
      </c>
      <c r="B49" s="47"/>
      <c r="C49" s="8">
        <f>C$7</f>
        <v>2023</v>
      </c>
      <c r="D49" s="80">
        <f>D$7</f>
        <v>2022</v>
      </c>
      <c r="E49" s="9">
        <f>E$7</f>
        <v>2021</v>
      </c>
      <c r="F49" s="9">
        <f>F$7</f>
        <v>2020</v>
      </c>
      <c r="G49" s="9">
        <f>$G$7</f>
        <v>2019</v>
      </c>
      <c r="H49" s="35" t="str">
        <f>$H$7</f>
        <v>Ø 5 years</v>
      </c>
      <c r="I49" s="9">
        <f>$I$7</f>
        <v>2018</v>
      </c>
      <c r="J49" s="9">
        <f>$J$7</f>
        <v>2017</v>
      </c>
    </row>
    <row r="50" spans="1:10">
      <c r="A50" s="48" t="str">
        <f>A$8</f>
        <v>FINMA-wide, as at EOY</v>
      </c>
      <c r="B50" s="49"/>
      <c r="C50" s="29"/>
      <c r="D50" s="79"/>
      <c r="E50" s="3"/>
      <c r="F50" s="3"/>
      <c r="G50" s="3"/>
      <c r="H50" s="5"/>
      <c r="I50" s="3"/>
      <c r="J50" s="3"/>
    </row>
    <row r="51" spans="1:10">
      <c r="A51" s="44"/>
      <c r="B51" s="51" t="str">
        <f>$B$9</f>
        <v>Unit</v>
      </c>
      <c r="C51" s="30"/>
      <c r="D51" s="68"/>
      <c r="E51" s="3"/>
      <c r="F51" s="3"/>
      <c r="G51" s="3"/>
      <c r="H51" s="5"/>
      <c r="I51" s="3"/>
      <c r="J51" s="3"/>
    </row>
    <row r="52" spans="1:10">
      <c r="A52" s="52" t="s">
        <v>38</v>
      </c>
      <c r="B52" s="53" t="s">
        <v>33</v>
      </c>
      <c r="C52" s="41">
        <v>151.19999999999999</v>
      </c>
      <c r="D52" s="74">
        <v>149.80000000000001</v>
      </c>
      <c r="E52" s="21">
        <v>149</v>
      </c>
      <c r="F52" s="21">
        <v>152.30000000000001</v>
      </c>
      <c r="G52" s="21">
        <v>151.1</v>
      </c>
      <c r="H52" s="36">
        <f t="shared" ref="H52:H57" si="3">AVERAGE(C52:G52)</f>
        <v>150.68</v>
      </c>
      <c r="I52" s="21">
        <v>151</v>
      </c>
      <c r="J52" s="21">
        <v>150.4</v>
      </c>
    </row>
    <row r="53" spans="1:10">
      <c r="A53" s="64" t="s">
        <v>39</v>
      </c>
      <c r="B53" s="22" t="s">
        <v>1</v>
      </c>
      <c r="C53" s="36" t="s">
        <v>2</v>
      </c>
      <c r="D53" s="21" t="s">
        <v>2</v>
      </c>
      <c r="E53" s="23" t="s">
        <v>2</v>
      </c>
      <c r="F53" s="23" t="s">
        <v>3</v>
      </c>
      <c r="G53" s="23" t="s">
        <v>4</v>
      </c>
      <c r="H53" s="36" t="s">
        <v>59</v>
      </c>
      <c r="I53" s="23" t="s">
        <v>4</v>
      </c>
      <c r="J53" s="23" t="s">
        <v>4</v>
      </c>
    </row>
    <row r="54" spans="1:10">
      <c r="A54" s="52" t="s">
        <v>61</v>
      </c>
      <c r="B54" s="53" t="s">
        <v>56</v>
      </c>
      <c r="C54" s="77" t="s">
        <v>57</v>
      </c>
      <c r="D54" s="18" t="s">
        <v>57</v>
      </c>
      <c r="E54" s="18" t="s">
        <v>57</v>
      </c>
      <c r="F54" s="18" t="s">
        <v>57</v>
      </c>
      <c r="G54" s="18" t="s">
        <v>57</v>
      </c>
      <c r="H54" s="36" t="s">
        <v>58</v>
      </c>
      <c r="I54" s="18" t="s">
        <v>58</v>
      </c>
      <c r="J54" s="18" t="s">
        <v>58</v>
      </c>
    </row>
    <row r="55" spans="1:10">
      <c r="A55" s="52" t="s">
        <v>40</v>
      </c>
      <c r="B55" s="53" t="s">
        <v>13</v>
      </c>
      <c r="C55" s="41">
        <v>91.4</v>
      </c>
      <c r="D55" s="74">
        <v>91</v>
      </c>
      <c r="E55" s="21">
        <v>90.4</v>
      </c>
      <c r="F55" s="21">
        <v>91.2</v>
      </c>
      <c r="G55" s="21">
        <v>90.8</v>
      </c>
      <c r="H55" s="36">
        <f t="shared" si="3"/>
        <v>90.960000000000008</v>
      </c>
      <c r="I55" s="21">
        <v>91.4</v>
      </c>
      <c r="J55" s="21">
        <v>91.8</v>
      </c>
    </row>
    <row r="56" spans="1:10">
      <c r="A56" s="52" t="s">
        <v>60</v>
      </c>
      <c r="B56" s="53" t="s">
        <v>13</v>
      </c>
      <c r="C56" s="41">
        <v>26</v>
      </c>
      <c r="D56" s="74">
        <v>26</v>
      </c>
      <c r="E56" s="18">
        <v>27.7</v>
      </c>
      <c r="F56" s="18">
        <v>25</v>
      </c>
      <c r="G56" s="18">
        <v>26.7</v>
      </c>
      <c r="H56" s="36">
        <f t="shared" si="3"/>
        <v>26.28</v>
      </c>
      <c r="I56" s="18">
        <v>24.1</v>
      </c>
      <c r="J56" s="18">
        <v>23.6</v>
      </c>
    </row>
    <row r="57" spans="1:10">
      <c r="A57" s="64" t="s">
        <v>41</v>
      </c>
      <c r="B57" s="53" t="s">
        <v>13</v>
      </c>
      <c r="C57" s="33">
        <v>1.7</v>
      </c>
      <c r="D57" s="71">
        <v>1.9</v>
      </c>
      <c r="E57" s="21">
        <v>1.4</v>
      </c>
      <c r="F57" s="21">
        <v>1.7</v>
      </c>
      <c r="G57" s="21">
        <v>2</v>
      </c>
      <c r="H57" s="36">
        <f t="shared" si="3"/>
        <v>1.7399999999999998</v>
      </c>
      <c r="I57" s="18">
        <v>2.2999999999999998</v>
      </c>
      <c r="J57" s="18">
        <v>2.8</v>
      </c>
    </row>
    <row r="58" spans="1:10">
      <c r="A58" s="44"/>
      <c r="B58" s="2"/>
      <c r="C58" s="3"/>
      <c r="D58" s="3"/>
      <c r="E58" s="4"/>
      <c r="F58" s="4"/>
      <c r="G58" s="4"/>
      <c r="H58" s="4"/>
      <c r="I58" s="4"/>
      <c r="J58" s="4"/>
    </row>
    <row r="59" spans="1:10">
      <c r="A59" s="44"/>
      <c r="B59" s="2"/>
      <c r="C59" s="3"/>
      <c r="D59" s="3"/>
      <c r="E59" s="4"/>
      <c r="F59" s="4"/>
      <c r="G59" s="4"/>
      <c r="H59" s="4"/>
      <c r="I59" s="4"/>
      <c r="J59" s="4"/>
    </row>
    <row r="60" spans="1:10">
      <c r="A60" s="44"/>
      <c r="B60" s="2"/>
      <c r="C60" s="3"/>
      <c r="D60" s="3"/>
      <c r="E60" s="4"/>
      <c r="F60" s="4"/>
      <c r="G60" s="4"/>
      <c r="H60" s="4"/>
      <c r="I60" s="4"/>
      <c r="J60" s="4"/>
    </row>
    <row r="61" spans="1:10">
      <c r="A61" s="44"/>
      <c r="B61" s="2"/>
      <c r="C61" s="3"/>
      <c r="D61" s="3"/>
      <c r="E61" s="4"/>
      <c r="F61" s="4"/>
      <c r="G61" s="4"/>
      <c r="H61" s="4"/>
      <c r="I61" s="4"/>
      <c r="J61" s="4"/>
    </row>
    <row r="62" spans="1:10" ht="15.75">
      <c r="A62" s="46" t="s">
        <v>42</v>
      </c>
      <c r="B62" s="47"/>
      <c r="C62" s="8">
        <f>C$7</f>
        <v>2023</v>
      </c>
      <c r="D62" s="80">
        <f>D$7</f>
        <v>2022</v>
      </c>
      <c r="E62" s="9">
        <f>E$7</f>
        <v>2021</v>
      </c>
      <c r="F62" s="9">
        <f>F$7</f>
        <v>2020</v>
      </c>
      <c r="G62" s="9">
        <f>$G$7</f>
        <v>2019</v>
      </c>
      <c r="H62" s="35" t="str">
        <f>$H$7</f>
        <v>Ø 5 years</v>
      </c>
      <c r="I62" s="9">
        <f>$I$7</f>
        <v>2018</v>
      </c>
      <c r="J62" s="9">
        <f>$J$7</f>
        <v>2017</v>
      </c>
    </row>
    <row r="63" spans="1:10">
      <c r="A63" s="48" t="str">
        <f>A$8</f>
        <v>FINMA-wide, as at EOY</v>
      </c>
      <c r="B63" s="49"/>
      <c r="C63" s="29"/>
      <c r="D63" s="79"/>
      <c r="E63" s="24"/>
      <c r="F63" s="24"/>
      <c r="G63" s="24"/>
      <c r="H63" s="65"/>
      <c r="I63" s="24"/>
      <c r="J63" s="24"/>
    </row>
    <row r="64" spans="1:10">
      <c r="A64" s="44"/>
      <c r="B64" s="51" t="str">
        <f>$B$9</f>
        <v>Unit</v>
      </c>
      <c r="C64" s="30"/>
      <c r="D64" s="68"/>
      <c r="E64" s="25"/>
      <c r="F64" s="25"/>
      <c r="G64" s="25"/>
      <c r="H64" s="6"/>
      <c r="I64" s="25"/>
      <c r="J64" s="25"/>
    </row>
    <row r="65" spans="1:10">
      <c r="A65" s="56" t="s">
        <v>43</v>
      </c>
      <c r="B65" s="57" t="s">
        <v>13</v>
      </c>
      <c r="C65" s="66">
        <v>5</v>
      </c>
      <c r="D65" s="70">
        <v>7.6</v>
      </c>
      <c r="E65" s="26">
        <v>5.0999999999999996</v>
      </c>
      <c r="F65" s="26">
        <v>7.8</v>
      </c>
      <c r="G65" s="26">
        <v>7.9</v>
      </c>
      <c r="H65" s="36">
        <f t="shared" ref="H65:H67" si="4">AVERAGE(C65:G65)</f>
        <v>6.68</v>
      </c>
      <c r="I65" s="26">
        <v>7.3</v>
      </c>
      <c r="J65" s="26">
        <v>5.2</v>
      </c>
    </row>
    <row r="66" spans="1:10">
      <c r="A66" s="56" t="s">
        <v>44</v>
      </c>
      <c r="B66" s="57" t="s">
        <v>13</v>
      </c>
      <c r="C66" s="32">
        <v>0.9</v>
      </c>
      <c r="D66" s="70">
        <v>0.4</v>
      </c>
      <c r="E66" s="26">
        <v>0.7</v>
      </c>
      <c r="F66" s="26">
        <v>0</v>
      </c>
      <c r="G66" s="26">
        <v>0</v>
      </c>
      <c r="H66" s="36">
        <f t="shared" si="4"/>
        <v>0.4</v>
      </c>
      <c r="I66" s="26">
        <v>0</v>
      </c>
      <c r="J66" s="26">
        <v>0.2</v>
      </c>
    </row>
    <row r="67" spans="1:10">
      <c r="A67" s="56" t="s">
        <v>45</v>
      </c>
      <c r="B67" s="57" t="s">
        <v>13</v>
      </c>
      <c r="C67" s="32">
        <v>97.1</v>
      </c>
      <c r="D67" s="70">
        <v>97.7</v>
      </c>
      <c r="E67" s="27">
        <v>90.3</v>
      </c>
      <c r="F67" s="27">
        <v>97.6</v>
      </c>
      <c r="G67" s="27">
        <v>87.5</v>
      </c>
      <c r="H67" s="36">
        <f t="shared" si="4"/>
        <v>94.04</v>
      </c>
      <c r="I67" s="27">
        <v>91.9</v>
      </c>
      <c r="J67" s="27">
        <v>89</v>
      </c>
    </row>
    <row r="68" spans="1:10">
      <c r="A68" s="44"/>
      <c r="B68" s="2"/>
      <c r="C68" s="3"/>
      <c r="D68" s="3"/>
      <c r="E68" s="13"/>
      <c r="F68" s="13"/>
      <c r="G68" s="13"/>
      <c r="H68" s="13"/>
      <c r="I68" s="13"/>
      <c r="J68" s="13"/>
    </row>
    <row r="69" spans="1:10">
      <c r="A69" s="44"/>
      <c r="B69" s="2"/>
      <c r="C69" s="3"/>
      <c r="D69" s="3"/>
      <c r="E69" s="4"/>
      <c r="F69" s="4"/>
      <c r="G69" s="4"/>
      <c r="H69" s="4"/>
      <c r="I69" s="4"/>
      <c r="J69" s="4"/>
    </row>
    <row r="70" spans="1:10">
      <c r="A70" s="44"/>
      <c r="B70" s="2"/>
      <c r="C70" s="3"/>
      <c r="D70" s="3"/>
      <c r="E70" s="4"/>
      <c r="F70" s="4"/>
      <c r="G70" s="4"/>
      <c r="H70" s="4"/>
      <c r="I70" s="4"/>
      <c r="J70" s="4"/>
    </row>
    <row r="71" spans="1:10">
      <c r="A71" s="44"/>
      <c r="B71" s="2"/>
      <c r="C71" s="3"/>
      <c r="D71" s="3"/>
      <c r="E71" s="4"/>
      <c r="F71" s="4"/>
      <c r="G71" s="4"/>
      <c r="H71" s="4"/>
      <c r="I71" s="4"/>
      <c r="J71" s="4"/>
    </row>
    <row r="72" spans="1:10" ht="15.75">
      <c r="A72" s="46" t="s">
        <v>46</v>
      </c>
      <c r="B72" s="47"/>
      <c r="C72" s="8">
        <f>C$7</f>
        <v>2023</v>
      </c>
      <c r="D72" s="80">
        <f>D$7</f>
        <v>2022</v>
      </c>
      <c r="E72" s="9">
        <f>E$7</f>
        <v>2021</v>
      </c>
      <c r="F72" s="9">
        <f>F$7</f>
        <v>2020</v>
      </c>
      <c r="G72" s="9">
        <f>$G$7</f>
        <v>2019</v>
      </c>
      <c r="H72" s="35" t="str">
        <f>$H$7</f>
        <v>Ø 5 years</v>
      </c>
      <c r="I72" s="9">
        <f>$I$7</f>
        <v>2018</v>
      </c>
      <c r="J72" s="9">
        <f>$J$7</f>
        <v>2017</v>
      </c>
    </row>
    <row r="73" spans="1:10">
      <c r="A73" s="48" t="str">
        <f>A$8</f>
        <v>FINMA-wide, as at EOY</v>
      </c>
      <c r="B73" s="49"/>
      <c r="C73" s="29"/>
      <c r="D73" s="79"/>
      <c r="E73" s="24"/>
      <c r="F73" s="24"/>
      <c r="G73" s="24"/>
      <c r="H73" s="65"/>
      <c r="I73" s="24"/>
      <c r="J73" s="24"/>
    </row>
    <row r="74" spans="1:10">
      <c r="A74" s="44"/>
      <c r="B74" s="51" t="str">
        <f>$B$9</f>
        <v>Unit</v>
      </c>
      <c r="C74" s="30"/>
      <c r="D74" s="68"/>
      <c r="E74" s="25"/>
      <c r="F74" s="25"/>
      <c r="G74" s="25"/>
      <c r="H74" s="6"/>
      <c r="I74" s="25"/>
      <c r="J74" s="25"/>
    </row>
    <row r="75" spans="1:10">
      <c r="A75" s="56" t="s">
        <v>47</v>
      </c>
      <c r="B75" s="57" t="s">
        <v>48</v>
      </c>
      <c r="C75" s="32">
        <v>42.9</v>
      </c>
      <c r="D75" s="70">
        <v>43.6</v>
      </c>
      <c r="E75" s="11">
        <v>42.6</v>
      </c>
      <c r="F75" s="11">
        <v>43.1</v>
      </c>
      <c r="G75" s="11">
        <v>42.9</v>
      </c>
      <c r="H75" s="36">
        <f t="shared" ref="H75:H81" si="5">AVERAGE(C75:G75)</f>
        <v>43.019999999999996</v>
      </c>
      <c r="I75" s="11">
        <v>42.4</v>
      </c>
      <c r="J75" s="11">
        <v>42.1</v>
      </c>
    </row>
    <row r="76" spans="1:10">
      <c r="A76" s="56" t="s">
        <v>49</v>
      </c>
      <c r="B76" s="57" t="s">
        <v>48</v>
      </c>
      <c r="C76" s="32">
        <v>7.8</v>
      </c>
      <c r="D76" s="70">
        <v>7.2</v>
      </c>
      <c r="E76" s="11">
        <v>6.7</v>
      </c>
      <c r="F76" s="11">
        <v>7.5</v>
      </c>
      <c r="G76" s="11">
        <v>8.1</v>
      </c>
      <c r="H76" s="36">
        <f t="shared" si="5"/>
        <v>7.4599999999999991</v>
      </c>
      <c r="I76" s="11">
        <v>7.8</v>
      </c>
      <c r="J76" s="11">
        <v>7.2</v>
      </c>
    </row>
    <row r="77" spans="1:10">
      <c r="A77" s="56" t="s">
        <v>50</v>
      </c>
      <c r="B77" s="57" t="s">
        <v>13</v>
      </c>
      <c r="C77" s="32">
        <v>18.600000000000001</v>
      </c>
      <c r="D77" s="70">
        <v>19.7</v>
      </c>
      <c r="E77" s="11">
        <v>19.100000000000001</v>
      </c>
      <c r="F77" s="11">
        <v>16.600000000000001</v>
      </c>
      <c r="G77" s="11">
        <v>16</v>
      </c>
      <c r="H77" s="36">
        <f t="shared" si="5"/>
        <v>18</v>
      </c>
      <c r="I77" s="11">
        <v>16</v>
      </c>
      <c r="J77" s="11">
        <v>19</v>
      </c>
    </row>
    <row r="78" spans="1:10">
      <c r="A78" s="56" t="s">
        <v>51</v>
      </c>
      <c r="B78" s="57" t="s">
        <v>13</v>
      </c>
      <c r="C78" s="66">
        <v>11.6</v>
      </c>
      <c r="D78" s="75">
        <v>12</v>
      </c>
      <c r="E78" s="11">
        <v>12.1</v>
      </c>
      <c r="F78" s="11">
        <v>13.2</v>
      </c>
      <c r="G78" s="11">
        <v>13.8</v>
      </c>
      <c r="H78" s="36">
        <f t="shared" si="5"/>
        <v>12.540000000000001</v>
      </c>
      <c r="I78" s="11">
        <v>14.3</v>
      </c>
      <c r="J78" s="11">
        <v>15.2</v>
      </c>
    </row>
    <row r="79" spans="1:10">
      <c r="A79" s="56" t="s">
        <v>52</v>
      </c>
      <c r="B79" s="57" t="s">
        <v>13</v>
      </c>
      <c r="C79" s="32">
        <v>42.1</v>
      </c>
      <c r="D79" s="70">
        <v>41.3</v>
      </c>
      <c r="E79" s="11">
        <v>41.2</v>
      </c>
      <c r="F79" s="11">
        <v>41.2</v>
      </c>
      <c r="G79" s="11">
        <v>39.5</v>
      </c>
      <c r="H79" s="36">
        <f t="shared" si="5"/>
        <v>41.06</v>
      </c>
      <c r="I79" s="11">
        <v>39.6</v>
      </c>
      <c r="J79" s="11">
        <v>39.9</v>
      </c>
    </row>
    <row r="80" spans="1:10" ht="25.5">
      <c r="A80" s="56" t="s">
        <v>53</v>
      </c>
      <c r="B80" s="57" t="s">
        <v>13</v>
      </c>
      <c r="C80" s="32">
        <v>28.9</v>
      </c>
      <c r="D80" s="70">
        <v>30.7</v>
      </c>
      <c r="E80" s="11">
        <v>28.8</v>
      </c>
      <c r="F80" s="11">
        <v>28.9</v>
      </c>
      <c r="G80" s="11">
        <v>29.3</v>
      </c>
      <c r="H80" s="36">
        <f t="shared" si="5"/>
        <v>29.32</v>
      </c>
      <c r="I80" s="11">
        <v>26.7</v>
      </c>
      <c r="J80" s="11">
        <v>27</v>
      </c>
    </row>
    <row r="81" spans="1:10">
      <c r="A81" s="56" t="s">
        <v>54</v>
      </c>
      <c r="B81" s="57" t="s">
        <v>13</v>
      </c>
      <c r="C81" s="32">
        <v>26.5</v>
      </c>
      <c r="D81" s="70">
        <v>27.6</v>
      </c>
      <c r="E81" s="11">
        <v>23.4</v>
      </c>
      <c r="F81" s="11">
        <v>22.2</v>
      </c>
      <c r="G81" s="11">
        <v>23.3</v>
      </c>
      <c r="H81" s="36">
        <f t="shared" si="5"/>
        <v>24.6</v>
      </c>
      <c r="I81" s="11">
        <v>22.7</v>
      </c>
      <c r="J81" s="11">
        <v>20</v>
      </c>
    </row>
    <row r="82" spans="1:10">
      <c r="A82" s="3"/>
      <c r="B82" s="3"/>
      <c r="C82" s="3"/>
      <c r="D82" s="67"/>
      <c r="E82" s="3"/>
      <c r="F82" s="3"/>
      <c r="G82" s="3"/>
      <c r="H82" s="3"/>
      <c r="I82" s="3"/>
      <c r="J82" s="3"/>
    </row>
    <row r="83" spans="1:10">
      <c r="A83" s="3"/>
      <c r="B83" s="3"/>
      <c r="C83" s="3"/>
      <c r="D83" s="67"/>
      <c r="E83" s="3"/>
      <c r="F83" s="3"/>
      <c r="G83" s="3"/>
      <c r="H83" s="3"/>
      <c r="I83" s="3"/>
      <c r="J83" s="3"/>
    </row>
  </sheetData>
  <pageMargins left="0.7" right="0.7" top="0.78740157499999996" bottom="0.78740157499999996"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_dlc_DocId xmlns="156dd62c-3e4e-494c-bf72-b9bf391481ee">QQ7CV7YMZS54-958334791-85</_dlc_DocId>
    <_dlc_DocIdUrl xmlns="156dd62c-3e4e-494c-bf72-b9bf391481ee">
      <Url>https://dok.finma.ch/sites/2067-PR/_layouts/15/DocIdRedir.aspx?ID=QQ7CV7YMZS54-958334791-85</Url>
      <Description>QQ7CV7YMZS54-958334791-85</Description>
    </_dlc_DocIdUrl>
    <Projectname xmlns="EDE94700-760D-4322-9D25-898EC853010B">Geschäftsbericht 2023 (2067)</Projectname>
    <FinalDocument xmlns="EDE94700-760D-4322-9D25-898EC853010B">true</FinalDocument>
    <ProjectNr xmlns="EDE94700-760D-4322-9D25-898EC853010B">2067</ProjectNr>
    <DocumentDate xmlns="EDE94700-760D-4322-9D25-898EC853010B">2022-03-21T23:00:00+00:00</DocumentDate>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Props1.xml><?xml version="1.0" encoding="utf-8"?>
<ds:datastoreItem xmlns:ds="http://schemas.openxmlformats.org/officeDocument/2006/customXml" ds:itemID="{01B9E1AC-A166-4323-9163-FD351BC659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AA3371-D216-4DA0-AFF2-2F7BB18847FC}">
  <ds:schemaRefs>
    <ds:schemaRef ds:uri="http://schemas.microsoft.com/sharepoint/v3/contenttype/forms"/>
  </ds:schemaRefs>
</ds:datastoreItem>
</file>

<file path=customXml/itemProps3.xml><?xml version="1.0" encoding="utf-8"?>
<ds:datastoreItem xmlns:ds="http://schemas.openxmlformats.org/officeDocument/2006/customXml" ds:itemID="{E7B731E1-3417-4824-AAAE-4F1EFAEB661B}">
  <ds:schemaRefs>
    <ds:schemaRef ds:uri="http://schemas.microsoft.com/sharepoint/events"/>
  </ds:schemaRefs>
</ds:datastoreItem>
</file>

<file path=customXml/itemProps4.xml><?xml version="1.0" encoding="utf-8"?>
<ds:datastoreItem xmlns:ds="http://schemas.openxmlformats.org/officeDocument/2006/customXml" ds:itemID="{33C482EE-78B0-4A25-95F3-25BE2ECFED99}">
  <ds:schemaRef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http://schemas.microsoft.com/office/2006/documentManagement/types"/>
    <ds:schemaRef ds:uri="http://schemas.microsoft.com/sharepoint/v3/fields"/>
    <ds:schemaRef ds:uri="EDE94700-760D-4322-9D25-898EC853010B"/>
    <ds:schemaRef ds:uri="156dd62c-3e4e-494c-bf72-b9bf391481ee"/>
    <ds:schemaRef ds:uri="http://schemas.microsoft.com/office/2006/metadata/properties"/>
    <ds:schemaRef ds:uri="http://www.w3.org/XML/1998/namespace"/>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Key personnel indicators</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2023-03-21T13:14:34.0000000Z</dcterms:created>
  <dcterms:modified xsi:type="dcterms:W3CDTF">2024-02-28T08:28:26.0000000Z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ContentTypeId">
    <vt:lpwstr>0x0101002232FB31B5D2429FADE8EE170F84E94A00C249EF0FCEB64177B27D44B2B37490A7009AEA3BCEE0651F4995F5A4BB91AF9CCB</vt:lpwstr>
  </op:property>
  <op:property fmtid="{D5CDD505-2E9C-101B-9397-08002B2CF9AE}" pid="4" name="OSP">
    <vt:lpwstr>2</vt:lpwstr>
  </op:property>
  <op:property fmtid="{D5CDD505-2E9C-101B-9397-08002B2CF9AE}" pid="5" name="_dlc_DocIdItemGuid">
    <vt:lpwstr>31a5d57b-dece-4e7e-b5fc-c4de95c270de</vt:lpwstr>
  </op:property>
</op:Properties>
</file>