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ok.finma.ch/sites/2043-PR/GB19 - 2043/14 - Vorbereitung Web-Statistik/Webbereich Statisitk Jahresbericht 2019 IT/"/>
    </mc:Choice>
  </mc:AlternateContent>
  <bookViews>
    <workbookView xWindow="0" yWindow="0" windowWidth="22650" windowHeight="8040"/>
  </bookViews>
  <sheets>
    <sheet name="Tabella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C111" i="1"/>
  <c r="D111" i="1"/>
  <c r="E111" i="1"/>
  <c r="F111" i="1"/>
  <c r="G111" i="1"/>
  <c r="B99" i="1"/>
  <c r="C99" i="1"/>
  <c r="D99" i="1"/>
  <c r="E99" i="1"/>
  <c r="F99" i="1"/>
  <c r="G99" i="1"/>
  <c r="B86" i="1"/>
  <c r="C86" i="1"/>
  <c r="D86" i="1"/>
  <c r="E86" i="1"/>
  <c r="F86" i="1"/>
  <c r="G86" i="1"/>
  <c r="B69" i="1" l="1"/>
  <c r="G48" i="1" l="1"/>
  <c r="F48" i="1"/>
  <c r="E48" i="1"/>
  <c r="D48" i="1"/>
  <c r="C48" i="1"/>
  <c r="B48" i="1"/>
  <c r="D16" i="1"/>
  <c r="E16" i="1"/>
  <c r="F16" i="1"/>
  <c r="G16" i="1"/>
  <c r="C16" i="1"/>
  <c r="B16" i="1"/>
  <c r="B30" i="1"/>
  <c r="D69" i="1" l="1"/>
  <c r="E69" i="1"/>
  <c r="F69" i="1"/>
  <c r="G69" i="1"/>
  <c r="C69" i="1"/>
  <c r="G30" i="1"/>
  <c r="F30" i="1"/>
  <c r="E30" i="1"/>
  <c r="D30" i="1"/>
  <c r="C30" i="1"/>
  <c r="G116" i="1" l="1"/>
  <c r="F116" i="1"/>
  <c r="E116" i="1"/>
  <c r="D116" i="1"/>
  <c r="C116" i="1"/>
  <c r="B116" i="1"/>
  <c r="A117" i="1"/>
  <c r="A105" i="1"/>
  <c r="A36" i="1"/>
  <c r="A92" i="1"/>
  <c r="G104" i="1"/>
  <c r="F104" i="1"/>
  <c r="E104" i="1"/>
  <c r="D104" i="1"/>
  <c r="C104" i="1"/>
  <c r="B104" i="1"/>
  <c r="G35" i="1"/>
  <c r="F35" i="1"/>
  <c r="E35" i="1"/>
  <c r="D35" i="1"/>
  <c r="C35" i="1"/>
  <c r="B35" i="1"/>
  <c r="G91" i="1"/>
  <c r="F91" i="1"/>
  <c r="E91" i="1"/>
  <c r="D91" i="1"/>
  <c r="C91" i="1"/>
  <c r="B91" i="1"/>
  <c r="G54" i="1"/>
  <c r="F54" i="1"/>
  <c r="E54" i="1"/>
  <c r="D54" i="1"/>
  <c r="C54" i="1"/>
  <c r="B54" i="1"/>
  <c r="G74" i="1"/>
  <c r="F74" i="1"/>
  <c r="E74" i="1"/>
  <c r="D74" i="1"/>
  <c r="C74" i="1"/>
  <c r="B74" i="1"/>
  <c r="G21" i="1"/>
  <c r="F21" i="1"/>
  <c r="E21" i="1"/>
  <c r="D21" i="1"/>
  <c r="C21" i="1"/>
  <c r="B21" i="1"/>
  <c r="A75" i="1"/>
  <c r="A55" i="1"/>
  <c r="A22" i="1"/>
</calcChain>
</file>

<file path=xl/sharedStrings.xml><?xml version="1.0" encoding="utf-8"?>
<sst xmlns="http://schemas.openxmlformats.org/spreadsheetml/2006/main" count="102" uniqueCount="67">
  <si>
    <t>Partecipanti al mercato finanziario assoggettati</t>
  </si>
  <si>
    <t xml:space="preserve">In virtù dei suoi poteri sovrani, la FINMA autorizza tutte le imprese che intendono operare nell’ambito regolamentato del settore finanziario. Non tutti i tipi di abilitazione rilasciati dalla FINMA comportano una vigilanza della medesima intensità. Il fatto che un istituto sia assoggettato alla FINMA non significa necessariamente che è sottoposto alla vigilanza prudenziale. </t>
  </si>
  <si>
    <t>Banche assoggettate</t>
  </si>
  <si>
    <t>al 31 dicembre</t>
  </si>
  <si>
    <r>
      <rPr>
        <sz val="10"/>
        <color theme="1"/>
        <rFont val="Arial"/>
        <family val="2"/>
      </rPr>
      <t>Banche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</si>
  <si>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–  </t>
    </r>
    <r>
      <rPr>
        <sz val="10"/>
        <color theme="1"/>
        <rFont val="Arial"/>
        <family val="2"/>
      </rPr>
      <t>di cui sotto dominio straniero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</si>
  <si>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– </t>
    </r>
    <r>
      <rPr>
        <sz val="10"/>
        <color theme="1"/>
        <rFont val="Arial"/>
        <family val="2"/>
      </rPr>
      <t>di cui succursali di banche estere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</si>
  <si>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– </t>
    </r>
    <r>
      <rPr>
        <sz val="10"/>
        <color theme="1"/>
        <rFont val="Arial"/>
        <family val="2"/>
      </rPr>
      <t>di cui in fase di cessazione dell’attività</t>
    </r>
  </si>
  <si>
    <t>–</t>
  </si>
  <si>
    <t>Banche Raiffeisen</t>
  </si>
  <si>
    <t>Rappresentanze di banche estere</t>
  </si>
  <si>
    <t>TOTALE</t>
  </si>
  <si>
    <t>Commercianti di valori mobiliari assoggettati</t>
  </si>
  <si>
    <r>
      <rPr>
        <sz val="10"/>
        <color theme="1"/>
        <rFont val="Arial"/>
        <family val="2"/>
      </rPr>
      <t>Commercianti di valori mobiliari</t>
    </r>
    <r>
      <rPr>
        <sz val="10"/>
        <color rgb="FFFF0000"/>
        <rFont val="Arial"/>
        <family val="2"/>
      </rPr>
      <t xml:space="preserve"> 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</si>
  <si>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– </t>
    </r>
    <r>
      <rPr>
        <sz val="10"/>
        <color theme="1"/>
        <rFont val="Arial"/>
        <family val="2"/>
      </rPr>
      <t>di cui succursali di commercianti di valori mobiliari esteri</t>
    </r>
  </si>
  <si>
    <t>Rappresentanze di commercianti di valori mobiliari esteri</t>
  </si>
  <si>
    <t>Partecipanti esteri riconosciuti</t>
  </si>
  <si>
    <t>Imprese di assicurazione e casse malati assoggettate</t>
  </si>
  <si>
    <r>
      <rPr>
        <sz val="10"/>
        <color theme="1"/>
        <rFont val="Arial"/>
        <family val="2"/>
      </rPr>
      <t>Imprese di assicurazione sulla vita</t>
    </r>
    <r>
      <rPr>
        <sz val="10"/>
        <color rgb="FFFF0000"/>
        <rFont val="Arial"/>
        <family val="2"/>
      </rPr>
      <t xml:space="preserve"> 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</si>
  <si>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– </t>
    </r>
    <r>
      <rPr>
        <sz val="10"/>
        <color theme="1"/>
        <rFont val="Arial"/>
        <family val="2"/>
      </rPr>
      <t>di cui</t>
    </r>
    <r>
      <rPr>
        <sz val="10"/>
        <color theme="1"/>
        <rFont val="Arial"/>
        <family val="2"/>
      </rPr>
      <t xml:space="preserve"> imprese di assicurazione aventi sede in Svizzera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</si>
  <si>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– </t>
    </r>
    <r>
      <rPr>
        <sz val="10"/>
        <color theme="1"/>
        <rFont val="Arial"/>
        <family val="2"/>
      </rPr>
      <t>di cui succursali di imprese di assicurazione estere</t>
    </r>
  </si>
  <si>
    <r>
      <rPr>
        <sz val="10"/>
        <color theme="1"/>
        <rFont val="Arial"/>
        <family val="2"/>
      </rPr>
      <t>Imprese di assicurazione contro i danni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</si>
  <si>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>– di cui imprese di assicurazione aventi sede in Svizzera (incl. 18 assicurazioni malattie complementari [2018: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18])</t>
    </r>
  </si>
  <si>
    <t xml:space="preserve">   – succursali di imprese di assicurazione estere (incl. 2 assicurazioni malattie complementari [2018: 2])</t>
  </si>
  <si>
    <r>
      <rPr>
        <sz val="10"/>
        <color theme="1"/>
        <rFont val="Arial"/>
        <family val="2"/>
      </rPr>
      <t>Imprese di riassicurazione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</si>
  <si>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– </t>
    </r>
    <r>
      <rPr>
        <sz val="10"/>
        <color theme="1"/>
        <rFont val="Arial"/>
        <family val="2"/>
      </rPr>
      <t>di cui imprese di riassicurazione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</si>
  <si>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– </t>
    </r>
    <r>
      <rPr>
        <sz val="10"/>
        <color theme="1"/>
        <rFont val="Arial"/>
        <family val="2"/>
      </rPr>
      <t xml:space="preserve">di cui </t>
    </r>
    <r>
      <rPr>
        <i/>
        <sz val="10"/>
        <color theme="1"/>
        <rFont val="Arial"/>
        <family val="2"/>
      </rPr>
      <t>captive</t>
    </r>
    <r>
      <rPr>
        <sz val="10"/>
        <color theme="1"/>
        <rFont val="Arial"/>
        <family val="2"/>
      </rPr>
      <t xml:space="preserve"> di riassicurazione</t>
    </r>
  </si>
  <si>
    <t xml:space="preserve">Casse malati che offrono assicurazioni malattie complementari </t>
  </si>
  <si>
    <t>TOTALE imprese di assicurazione e casse malati assoggettate</t>
  </si>
  <si>
    <t>Gruppi assicurativi (gruppi e conglomerati)</t>
  </si>
  <si>
    <t>Infrastrutture del mercato finanziario assoggettate</t>
  </si>
  <si>
    <t xml:space="preserve">Borse </t>
  </si>
  <si>
    <t>Istituzioni analoghe alle borse svizzere / sedi di negoziazione svizzere</t>
  </si>
  <si>
    <t>Sistemi multilaterali di negoziazione svizzeri</t>
  </si>
  <si>
    <t>Sedi di negoziazione estere riconosciute secondo l’art. 41 LInFi</t>
  </si>
  <si>
    <t>Istituzioni analoghe alle borse estere riconosciute</t>
  </si>
  <si>
    <t>Sedi di negoziazione estere riconosciute secondo l’Ordinanza del Consiglio federale del 30 novembre 2018</t>
  </si>
  <si>
    <t>Controparti centrali estere riconosciute</t>
  </si>
  <si>
    <t>Controparti centrali svizzere</t>
  </si>
  <si>
    <t>Depositari centrali svizzeri</t>
  </si>
  <si>
    <t>Repertori di dati sulle negoziazioni svizzeri</t>
  </si>
  <si>
    <t>Repertori di dati sulle negoziazioni esteri riconosciuti</t>
  </si>
  <si>
    <t>Investimenti collettivi assoggettati</t>
  </si>
  <si>
    <r>
      <rPr>
        <b/>
        <sz val="10"/>
        <color theme="1"/>
        <rFont val="Arial"/>
        <family val="2"/>
      </rPr>
      <t>Investimenti collettivi di capitale svizzeri</t>
    </r>
    <r>
      <rPr>
        <sz val="10"/>
        <color rgb="FFFF0000"/>
        <rFont val="Arial"/>
        <family val="2"/>
      </rPr>
      <t xml:space="preserve"> 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</si>
  <si>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>– di cui investimenti collettivi di capitale svizzeri (secondo l’art. 8 LICol)</t>
    </r>
  </si>
  <si>
    <r>
      <rPr>
        <sz val="10"/>
        <color theme="1"/>
        <rFont val="Arial"/>
        <family val="2"/>
      </rPr>
      <t xml:space="preserve">      </t>
    </r>
    <r>
      <rPr>
        <sz val="10"/>
        <color theme="1"/>
        <rFont val="Arial"/>
        <family val="2"/>
      </rPr>
      <t xml:space="preserve">– </t>
    </r>
    <r>
      <rPr>
        <sz val="10"/>
        <color theme="1"/>
        <rFont val="Arial"/>
        <family val="2"/>
      </rPr>
      <t>fondi contrattuali d’investimento e SICAV</t>
    </r>
  </si>
  <si>
    <t xml:space="preserve">          – di cui solo per investitori qualificati</t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</si>
  <si>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– </t>
    </r>
    <r>
      <rPr>
        <sz val="10"/>
        <color theme="1"/>
        <rFont val="Arial"/>
        <family val="2"/>
      </rPr>
      <t>investimenti collettivi di capitale svizzeri chiusi (secondo l’art. 9 LICol)</t>
    </r>
  </si>
  <si>
    <r>
      <rPr>
        <sz val="10"/>
        <color theme="1"/>
        <rFont val="Arial"/>
        <family val="2"/>
      </rPr>
      <t xml:space="preserve">      </t>
    </r>
    <r>
      <rPr>
        <sz val="10"/>
        <color theme="1"/>
        <rFont val="Arial"/>
        <family val="2"/>
      </rPr>
      <t xml:space="preserve">– </t>
    </r>
    <r>
      <rPr>
        <sz val="10"/>
        <color theme="1"/>
        <rFont val="Arial"/>
        <family val="2"/>
      </rPr>
      <t>di cui SAcCol e SICAF</t>
    </r>
  </si>
  <si>
    <r>
      <rPr>
        <b/>
        <sz val="10"/>
        <color theme="1"/>
        <rFont val="Arial"/>
        <family val="2"/>
      </rPr>
      <t>Investimenti collettivi di capitale svizzeri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</si>
  <si>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– di cui eurocompatibili </t>
    </r>
    <r>
      <rPr>
        <sz val="10"/>
        <color theme="1"/>
        <rFont val="Arial"/>
        <family val="2"/>
      </rPr>
      <t>(UCITS)</t>
    </r>
  </si>
  <si>
    <r>
      <rPr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 xml:space="preserve">– </t>
    </r>
    <r>
      <rPr>
        <sz val="10"/>
        <color theme="1"/>
        <rFont val="Arial"/>
        <family val="2"/>
      </rPr>
      <t>di cui non eurocompatibili (non-OICVM)</t>
    </r>
    <r>
      <rPr>
        <sz val="10"/>
        <color theme="1"/>
        <rFont val="Arial"/>
        <family val="2"/>
      </rPr>
      <t xml:space="preserve"> </t>
    </r>
  </si>
  <si>
    <t xml:space="preserve">TOTALE </t>
  </si>
  <si>
    <t>Direzioni dei fondi, gestori patrimoniali, banche depositarie, rappresentanti e distributori LICol assoggettati</t>
  </si>
  <si>
    <t>Direzioni dei fondi</t>
  </si>
  <si>
    <r>
      <t xml:space="preserve">Gestori patrimoniali </t>
    </r>
    <r>
      <rPr>
        <i/>
        <sz val="10"/>
        <color theme="1"/>
        <rFont val="Arial"/>
        <family val="2"/>
      </rPr>
      <t>(asset manager)</t>
    </r>
  </si>
  <si>
    <t>Rappresentanti di investimenti collettivi di capitale esteri</t>
  </si>
  <si>
    <t>Banche depositarie</t>
  </si>
  <si>
    <t>Distributori</t>
  </si>
  <si>
    <t>Intermediari finanziari assoggettati</t>
  </si>
  <si>
    <t>Organismi di autodisciplina assoggettati</t>
  </si>
  <si>
    <t>Intermediari direttamente sottoposti</t>
  </si>
  <si>
    <t>Società appartenenti a un gruppo assoggettate alla vigilanza della FINMA in materia di riciclaggio di denaro</t>
  </si>
  <si>
    <t>Intermediari assicurativi registrati</t>
  </si>
  <si>
    <t>Agenzie di rating riconosciute</t>
  </si>
  <si>
    <t>Agenzie di rating</t>
  </si>
  <si>
    <t>Borse svizzere / sedi di negoziazione svizzere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</si>
</sst>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color theme="1"/>
      <name val="Frutiger LT Com 45 Light"/>
      <family val="2"/>
    </font>
    <font>
      <sz val="10"/>
      <color theme="1"/>
      <name val="Arial"/>
      <family val="2"/>
    </font>
    <font>
      <sz val="10"/>
      <color theme="1"/>
      <name val="Frutiger LT Com 45 Light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Frutiger LT Com 45 Light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Border="0" applyProtection="0"/>
    <xf numFmtId="0" fontId="2" fillId="0" borderId="0" applyFill="0" applyBorder="0" applyProtection="0"/>
    <xf numFmtId="0" fontId="5" fillId="0" borderId="0" applyFill="0" applyBorder="0" applyProtection="0"/>
    <xf numFmtId="0" fontId="5" fillId="0" borderId="0" applyFill="0" applyBorder="0" applyProtection="0"/>
    <xf numFmtId="2" fontId="3" fillId="0" borderId="4" applyFont="0">
      <alignment horizontal="right"/>
    </xf>
  </cellStyleXfs>
  <cellXfs count="66">
    <xf numFmtId="0" fontId="0" fillId="0" borderId="0" xfId="0"/>
    <xf numFmtId="0" fontId="8" fillId="0" borderId="0" xfId="0" applyFont="1"/>
    <xf numFmtId="0" fontId="9" fillId="0" borderId="0" xfId="0" applyFont="1" applyBorder="1" applyAlignment="1">
      <alignment vertical="top"/>
    </xf>
    <xf numFmtId="49" fontId="7" fillId="0" borderId="2" xfId="2" applyNumberFormat="1" applyFont="1" applyBorder="1"/>
    <xf numFmtId="0" fontId="7" fillId="0" borderId="2" xfId="2" applyFont="1" applyBorder="1" applyAlignment="1">
      <alignment horizontal="right"/>
    </xf>
    <xf numFmtId="49" fontId="7" fillId="0" borderId="2" xfId="2" applyNumberFormat="1" applyFont="1" applyBorder="1" applyAlignment="1">
      <alignment wrapText="1"/>
    </xf>
    <xf numFmtId="49" fontId="7" fillId="0" borderId="5" xfId="2" applyNumberFormat="1" applyFont="1" applyBorder="1" applyAlignment="1">
      <alignment wrapText="1"/>
    </xf>
    <xf numFmtId="49" fontId="6" fillId="0" borderId="0" xfId="2" applyNumberFormat="1" applyFont="1" applyBorder="1"/>
    <xf numFmtId="0" fontId="6" fillId="0" borderId="0" xfId="2" applyFont="1" applyBorder="1" applyAlignment="1">
      <alignment horizontal="right"/>
    </xf>
    <xf numFmtId="3" fontId="7" fillId="0" borderId="2" xfId="2" applyNumberFormat="1" applyFont="1" applyBorder="1" applyAlignment="1">
      <alignment horizontal="right"/>
    </xf>
    <xf numFmtId="49" fontId="7" fillId="0" borderId="1" xfId="2" applyNumberFormat="1" applyFont="1" applyBorder="1" applyAlignment="1">
      <alignment wrapText="1"/>
    </xf>
    <xf numFmtId="0" fontId="7" fillId="2" borderId="1" xfId="2" applyFont="1" applyFill="1" applyBorder="1" applyAlignment="1">
      <alignment horizontal="right"/>
    </xf>
    <xf numFmtId="0" fontId="7" fillId="0" borderId="1" xfId="2" applyFont="1" applyBorder="1" applyAlignment="1">
      <alignment horizontal="right"/>
    </xf>
    <xf numFmtId="3" fontId="7" fillId="0" borderId="1" xfId="2" applyNumberFormat="1" applyFont="1" applyBorder="1" applyAlignment="1">
      <alignment horizontal="right"/>
    </xf>
    <xf numFmtId="3" fontId="7" fillId="0" borderId="5" xfId="2" applyNumberFormat="1" applyFont="1" applyBorder="1" applyAlignment="1">
      <alignment horizontal="right"/>
    </xf>
    <xf numFmtId="3" fontId="10" fillId="0" borderId="5" xfId="2" applyNumberFormat="1" applyFont="1" applyFill="1" applyBorder="1" applyAlignment="1">
      <alignment horizontal="right"/>
    </xf>
    <xf numFmtId="0" fontId="9" fillId="2" borderId="1" xfId="2" applyFont="1" applyFill="1" applyBorder="1" applyAlignment="1">
      <alignment horizontal="right"/>
    </xf>
    <xf numFmtId="3" fontId="9" fillId="2" borderId="1" xfId="2" applyNumberFormat="1" applyFont="1" applyFill="1" applyBorder="1" applyAlignment="1">
      <alignment horizontal="right"/>
    </xf>
    <xf numFmtId="3" fontId="10" fillId="2" borderId="5" xfId="2" applyNumberFormat="1" applyFont="1" applyFill="1" applyBorder="1" applyAlignment="1">
      <alignment horizontal="right"/>
    </xf>
    <xf numFmtId="3" fontId="10" fillId="2" borderId="2" xfId="2" applyNumberFormat="1" applyFont="1" applyFill="1" applyBorder="1" applyAlignment="1">
      <alignment horizontal="right"/>
    </xf>
    <xf numFmtId="0" fontId="10" fillId="2" borderId="2" xfId="2" applyFont="1" applyFill="1" applyBorder="1" applyAlignment="1">
      <alignment horizontal="right"/>
    </xf>
    <xf numFmtId="49" fontId="9" fillId="0" borderId="1" xfId="2" applyNumberFormat="1" applyFont="1" applyBorder="1" applyAlignment="1">
      <alignment wrapText="1"/>
    </xf>
    <xf numFmtId="0" fontId="12" fillId="0" borderId="0" xfId="3" applyFont="1"/>
    <xf numFmtId="0" fontId="12" fillId="2" borderId="0" xfId="4" applyFont="1" applyFill="1"/>
    <xf numFmtId="0" fontId="12" fillId="0" borderId="0" xfId="4" applyFont="1"/>
    <xf numFmtId="0" fontId="9" fillId="2" borderId="3" xfId="2" applyFont="1" applyFill="1" applyBorder="1" applyAlignment="1">
      <alignment horizontal="right"/>
    </xf>
    <xf numFmtId="0" fontId="12" fillId="2" borderId="0" xfId="4" applyFont="1" applyFill="1" applyBorder="1"/>
    <xf numFmtId="0" fontId="12" fillId="0" borderId="0" xfId="4" applyFont="1" applyFill="1" applyBorder="1"/>
    <xf numFmtId="3" fontId="9" fillId="2" borderId="3" xfId="2" applyNumberFormat="1" applyFont="1" applyFill="1" applyBorder="1" applyAlignment="1">
      <alignment horizontal="right"/>
    </xf>
    <xf numFmtId="0" fontId="12" fillId="0" borderId="0" xfId="4" applyFont="1" applyBorder="1"/>
    <xf numFmtId="3" fontId="7" fillId="2" borderId="1" xfId="2" applyNumberFormat="1" applyFont="1" applyFill="1" applyBorder="1" applyAlignment="1">
      <alignment horizontal="right"/>
    </xf>
    <xf numFmtId="0" fontId="6" fillId="0" borderId="0" xfId="0" applyFont="1" applyBorder="1"/>
    <xf numFmtId="0" fontId="9" fillId="2" borderId="2" xfId="2" applyFont="1" applyFill="1" applyBorder="1" applyAlignment="1">
      <alignment horizontal="right"/>
    </xf>
    <xf numFmtId="49" fontId="7" fillId="0" borderId="3" xfId="2" applyNumberFormat="1" applyFont="1" applyBorder="1"/>
    <xf numFmtId="0" fontId="10" fillId="2" borderId="3" xfId="2" applyFont="1" applyFill="1" applyBorder="1" applyAlignment="1">
      <alignment horizontal="right"/>
    </xf>
    <xf numFmtId="0" fontId="7" fillId="0" borderId="3" xfId="2" applyFont="1" applyBorder="1" applyAlignment="1">
      <alignment horizontal="right"/>
    </xf>
    <xf numFmtId="0" fontId="13" fillId="0" borderId="0" xfId="1" applyFont="1" applyBorder="1"/>
    <xf numFmtId="0" fontId="1" fillId="0" borderId="0" xfId="0" applyFont="1"/>
    <xf numFmtId="0" fontId="1" fillId="0" borderId="0" xfId="2" applyFont="1"/>
    <xf numFmtId="0" fontId="1" fillId="0" borderId="0" xfId="2" applyFont="1" applyAlignment="1">
      <alignment wrapText="1"/>
    </xf>
    <xf numFmtId="0" fontId="4" fillId="0" borderId="0" xfId="3" applyFont="1"/>
    <xf numFmtId="0" fontId="1" fillId="0" borderId="0" xfId="2" applyFont="1" applyBorder="1"/>
    <xf numFmtId="0" fontId="1" fillId="2" borderId="0" xfId="0" applyFont="1" applyFill="1" applyBorder="1"/>
    <xf numFmtId="0" fontId="1" fillId="0" borderId="0" xfId="0" applyFont="1" applyBorder="1"/>
    <xf numFmtId="49" fontId="1" fillId="0" borderId="3" xfId="2" applyNumberFormat="1" applyFont="1" applyBorder="1"/>
    <xf numFmtId="0" fontId="1" fillId="0" borderId="3" xfId="2" applyFont="1" applyBorder="1" applyAlignment="1">
      <alignment horizontal="right"/>
    </xf>
    <xf numFmtId="49" fontId="1" fillId="0" borderId="1" xfId="2" applyNumberFormat="1" applyFont="1" applyBorder="1"/>
    <xf numFmtId="0" fontId="1" fillId="0" borderId="1" xfId="2" applyFont="1" applyBorder="1" applyAlignment="1">
      <alignment horizontal="right"/>
    </xf>
    <xf numFmtId="49" fontId="1" fillId="0" borderId="2" xfId="2" applyNumberFormat="1" applyFont="1" applyBorder="1"/>
    <xf numFmtId="0" fontId="1" fillId="0" borderId="2" xfId="2" applyFont="1" applyBorder="1" applyAlignment="1">
      <alignment horizontal="right"/>
    </xf>
    <xf numFmtId="49" fontId="1" fillId="0" borderId="0" xfId="2" applyNumberFormat="1" applyFont="1" applyBorder="1"/>
    <xf numFmtId="0" fontId="1" fillId="0" borderId="0" xfId="2" applyFont="1" applyBorder="1" applyAlignment="1">
      <alignment horizontal="right"/>
    </xf>
    <xf numFmtId="0" fontId="4" fillId="0" borderId="0" xfId="3" applyFont="1" applyBorder="1"/>
    <xf numFmtId="0" fontId="1" fillId="2" borderId="0" xfId="2" applyFont="1" applyFill="1" applyBorder="1" applyAlignment="1">
      <alignment horizontal="right"/>
    </xf>
    <xf numFmtId="0" fontId="4" fillId="0" borderId="0" xfId="3" applyFont="1" applyBorder="1" applyAlignment="1">
      <alignment wrapText="1"/>
    </xf>
    <xf numFmtId="3" fontId="1" fillId="0" borderId="0" xfId="0" applyNumberFormat="1" applyFont="1" applyBorder="1"/>
    <xf numFmtId="49" fontId="1" fillId="0" borderId="0" xfId="2" applyNumberFormat="1" applyFont="1" applyBorder="1" applyAlignment="1">
      <alignment wrapText="1"/>
    </xf>
    <xf numFmtId="49" fontId="1" fillId="0" borderId="3" xfId="2" applyNumberFormat="1" applyFont="1" applyBorder="1" applyAlignment="1">
      <alignment wrapText="1"/>
    </xf>
    <xf numFmtId="0" fontId="1" fillId="2" borderId="3" xfId="2" applyFont="1" applyFill="1" applyBorder="1" applyAlignment="1">
      <alignment horizontal="right"/>
    </xf>
    <xf numFmtId="49" fontId="1" fillId="0" borderId="1" xfId="2" applyNumberFormat="1" applyFont="1" applyBorder="1" applyAlignment="1">
      <alignment wrapText="1"/>
    </xf>
    <xf numFmtId="0" fontId="1" fillId="2" borderId="1" xfId="2" applyFont="1" applyFill="1" applyBorder="1" applyAlignment="1">
      <alignment horizontal="right"/>
    </xf>
    <xf numFmtId="3" fontId="1" fillId="0" borderId="3" xfId="2" applyNumberFormat="1" applyFont="1" applyBorder="1" applyAlignment="1">
      <alignment horizontal="right"/>
    </xf>
    <xf numFmtId="3" fontId="1" fillId="0" borderId="0" xfId="0" applyNumberFormat="1" applyFont="1"/>
    <xf numFmtId="3" fontId="1" fillId="0" borderId="1" xfId="2" applyNumberFormat="1" applyFont="1" applyBorder="1" applyAlignment="1">
      <alignment horizontal="right"/>
    </xf>
    <xf numFmtId="3" fontId="1" fillId="2" borderId="3" xfId="2" applyNumberFormat="1" applyFont="1" applyFill="1" applyBorder="1" applyAlignment="1">
      <alignment horizontal="right"/>
    </xf>
    <xf numFmtId="3" fontId="1" fillId="2" borderId="1" xfId="2" applyNumberFormat="1" applyFont="1" applyFill="1" applyBorder="1" applyAlignment="1">
      <alignment horizontal="right"/>
    </xf>
  </cellXfs>
  <cellStyles count="6">
    <cellStyle name="Jahre" xfId="4"/>
    <cellStyle name="Standard" xfId="0" builtinId="0"/>
    <cellStyle name="Tabellentitel" xfId="3"/>
    <cellStyle name="Text" xfId="2"/>
    <cellStyle name="Titel" xfId="1"/>
    <cellStyle name="Zahlen" xfId="5"/>
  </cellStyles>
  <dxfs count="0"/>
  <tableStyles count="0" defaultTableStyle="TableStyleMedium2" defaultPivotStyle="PivotStyleLight16"/>
  <colors>
    <mruColors>
      <color rgb="FFD2E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inma.ch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784806</xdr:colOff>
      <xdr:row>0</xdr:row>
      <xdr:rowOff>33539</xdr:rowOff>
    </xdr:from>
    <xdr:to>
      <xdr:col>8</xdr:col>
      <xdr:colOff>40335</xdr:colOff>
      <xdr:row>2</xdr:row>
      <xdr:rowOff>263836</xdr:rowOff>
    </xdr:to>
    <xdr:pic>
      <xdr:nvPicPr>
        <xdr:cNvPr id="3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7817" y="33539"/>
          <a:ext cx="1636779" cy="722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showGridLines="0" tabSelected="1" zoomScaleNormal="100" workbookViewId="0"/>
  </sheetViews>
  <sheetFormatPr baseColWidth="10" defaultColWidth="11.42578125" defaultRowHeight="12.75"/>
  <cols>
    <col min="1" max="1" width="65.7109375" style="37" customWidth="1"/>
    <col min="2" max="7" width="16.7109375" style="37" customWidth="1"/>
    <col min="8" max="8" width="35.7109375" style="37" customWidth="1"/>
    <col min="9" max="16384" width="11.42578125" style="37"/>
  </cols>
  <sheetData>
    <row r="1" spans="1:14" ht="26.25">
      <c r="A1" s="36" t="s">
        <v>0</v>
      </c>
    </row>
    <row r="2" spans="1:14">
      <c r="A2" s="38"/>
    </row>
    <row r="3" spans="1:14" ht="63.75">
      <c r="A3" s="39" t="s">
        <v>1</v>
      </c>
    </row>
    <row r="4" spans="1:14">
      <c r="A4" s="39"/>
    </row>
    <row r="5" spans="1:14">
      <c r="A5" s="39"/>
    </row>
    <row r="6" spans="1:14">
      <c r="A6" s="38"/>
    </row>
    <row r="7" spans="1:14" s="1" customFormat="1" ht="20.25">
      <c r="A7" s="40" t="s">
        <v>2</v>
      </c>
      <c r="B7" s="23">
        <v>2019</v>
      </c>
      <c r="C7" s="24">
        <v>2018</v>
      </c>
      <c r="D7" s="24">
        <v>2017</v>
      </c>
      <c r="E7" s="24">
        <v>2016</v>
      </c>
      <c r="F7" s="24">
        <v>2015</v>
      </c>
      <c r="G7" s="24">
        <v>2014</v>
      </c>
      <c r="I7" s="22"/>
      <c r="J7" s="22"/>
      <c r="K7" s="22"/>
      <c r="L7" s="22"/>
      <c r="M7" s="22"/>
      <c r="N7" s="22"/>
    </row>
    <row r="8" spans="1:14">
      <c r="A8" s="41" t="s">
        <v>3</v>
      </c>
      <c r="B8" s="42"/>
      <c r="C8" s="43"/>
      <c r="D8" s="43"/>
      <c r="E8" s="43"/>
      <c r="F8" s="43"/>
      <c r="G8" s="43"/>
    </row>
    <row r="9" spans="1:14">
      <c r="A9" s="41"/>
      <c r="B9" s="42"/>
      <c r="C9" s="43"/>
      <c r="D9" s="43"/>
      <c r="E9" s="43"/>
      <c r="F9" s="43"/>
      <c r="G9" s="43"/>
    </row>
    <row r="10" spans="1:14">
      <c r="A10" s="44" t="s">
        <v>4</v>
      </c>
      <c r="B10" s="25">
        <v>256</v>
      </c>
      <c r="C10" s="45">
        <v>259</v>
      </c>
      <c r="D10" s="45">
        <v>272</v>
      </c>
      <c r="E10" s="45">
        <v>282</v>
      </c>
      <c r="F10" s="45">
        <v>290</v>
      </c>
      <c r="G10" s="45">
        <v>292</v>
      </c>
    </row>
    <row r="11" spans="1:14">
      <c r="A11" s="46" t="s">
        <v>5</v>
      </c>
      <c r="B11" s="16">
        <v>71</v>
      </c>
      <c r="C11" s="47">
        <v>80</v>
      </c>
      <c r="D11" s="47">
        <v>86</v>
      </c>
      <c r="E11" s="47">
        <v>91</v>
      </c>
      <c r="F11" s="47">
        <v>98</v>
      </c>
      <c r="G11" s="47">
        <v>99</v>
      </c>
    </row>
    <row r="12" spans="1:14">
      <c r="A12" s="46" t="s">
        <v>6</v>
      </c>
      <c r="B12" s="16">
        <v>24</v>
      </c>
      <c r="C12" s="47">
        <v>26</v>
      </c>
      <c r="D12" s="47">
        <v>29</v>
      </c>
      <c r="E12" s="47">
        <v>29</v>
      </c>
      <c r="F12" s="47">
        <v>31</v>
      </c>
      <c r="G12" s="47">
        <v>29</v>
      </c>
    </row>
    <row r="13" spans="1:14">
      <c r="A13" s="46" t="s">
        <v>7</v>
      </c>
      <c r="B13" s="16">
        <v>8</v>
      </c>
      <c r="C13" s="47">
        <v>7</v>
      </c>
      <c r="D13" s="47">
        <v>16</v>
      </c>
      <c r="E13" s="47">
        <v>16</v>
      </c>
      <c r="F13" s="47">
        <v>19</v>
      </c>
      <c r="G13" s="47" t="s">
        <v>8</v>
      </c>
    </row>
    <row r="14" spans="1:14">
      <c r="A14" s="46" t="s">
        <v>9</v>
      </c>
      <c r="B14" s="16">
        <v>229</v>
      </c>
      <c r="C14" s="47">
        <v>246</v>
      </c>
      <c r="D14" s="47">
        <v>261</v>
      </c>
      <c r="E14" s="47">
        <v>271</v>
      </c>
      <c r="F14" s="47">
        <v>292</v>
      </c>
      <c r="G14" s="47">
        <v>312</v>
      </c>
    </row>
    <row r="15" spans="1:14">
      <c r="A15" s="48" t="s">
        <v>10</v>
      </c>
      <c r="B15" s="32">
        <v>51</v>
      </c>
      <c r="C15" s="49">
        <v>49</v>
      </c>
      <c r="D15" s="49">
        <v>53</v>
      </c>
      <c r="E15" s="49">
        <v>57</v>
      </c>
      <c r="F15" s="49">
        <v>56</v>
      </c>
      <c r="G15" s="49">
        <v>55</v>
      </c>
    </row>
    <row r="16" spans="1:14">
      <c r="A16" s="33" t="s">
        <v>11</v>
      </c>
      <c r="B16" s="34">
        <f>SUM(B10+B14+B15)</f>
        <v>536</v>
      </c>
      <c r="C16" s="35">
        <f>SUM(C10+C14+C15)</f>
        <v>554</v>
      </c>
      <c r="D16" s="35">
        <f t="shared" ref="D16:G16" si="0">SUM(D10+D14+D15)</f>
        <v>586</v>
      </c>
      <c r="E16" s="35">
        <f t="shared" si="0"/>
        <v>610</v>
      </c>
      <c r="F16" s="35">
        <f t="shared" si="0"/>
        <v>638</v>
      </c>
      <c r="G16" s="35">
        <f t="shared" si="0"/>
        <v>659</v>
      </c>
    </row>
    <row r="17" spans="1:7">
      <c r="A17" s="48"/>
      <c r="B17" s="48"/>
      <c r="C17" s="49"/>
      <c r="D17" s="49"/>
      <c r="E17" s="49"/>
      <c r="F17" s="49"/>
      <c r="G17" s="49"/>
    </row>
    <row r="18" spans="1:7">
      <c r="A18" s="50"/>
      <c r="B18" s="50"/>
      <c r="C18" s="51"/>
      <c r="D18" s="51"/>
      <c r="E18" s="51"/>
      <c r="F18" s="51"/>
      <c r="G18" s="51"/>
    </row>
    <row r="19" spans="1:7">
      <c r="A19" s="50"/>
      <c r="B19" s="50"/>
      <c r="C19" s="51"/>
      <c r="D19" s="51"/>
      <c r="E19" s="51"/>
      <c r="F19" s="51"/>
      <c r="G19" s="51"/>
    </row>
    <row r="20" spans="1:7">
      <c r="A20" s="50"/>
      <c r="B20" s="50"/>
      <c r="C20" s="51"/>
      <c r="D20" s="51"/>
      <c r="E20" s="51"/>
      <c r="F20" s="51"/>
      <c r="G20" s="51"/>
    </row>
    <row r="21" spans="1:7" ht="20.25">
      <c r="A21" s="52" t="s">
        <v>12</v>
      </c>
      <c r="B21" s="26">
        <f>B$7</f>
        <v>2019</v>
      </c>
      <c r="C21" s="27">
        <f t="shared" ref="C21:G21" si="1">C$7</f>
        <v>2018</v>
      </c>
      <c r="D21" s="27">
        <f t="shared" si="1"/>
        <v>2017</v>
      </c>
      <c r="E21" s="27">
        <f t="shared" si="1"/>
        <v>2016</v>
      </c>
      <c r="F21" s="27">
        <f t="shared" si="1"/>
        <v>2015</v>
      </c>
      <c r="G21" s="27">
        <f t="shared" si="1"/>
        <v>2014</v>
      </c>
    </row>
    <row r="22" spans="1:7">
      <c r="A22" s="41" t="str">
        <f>$A$8</f>
        <v>al 31 dicembre</v>
      </c>
      <c r="B22" s="42"/>
      <c r="C22" s="43"/>
      <c r="D22" s="43"/>
      <c r="E22" s="43"/>
      <c r="F22" s="43"/>
      <c r="G22" s="43"/>
    </row>
    <row r="23" spans="1:7">
      <c r="A23" s="50"/>
      <c r="B23" s="53"/>
      <c r="C23" s="51"/>
      <c r="D23" s="51"/>
      <c r="E23" s="51"/>
      <c r="F23" s="51"/>
      <c r="G23" s="51"/>
    </row>
    <row r="24" spans="1:7">
      <c r="A24" s="44" t="s">
        <v>13</v>
      </c>
      <c r="B24" s="25">
        <v>46</v>
      </c>
      <c r="C24" s="45">
        <v>46</v>
      </c>
      <c r="D24" s="45">
        <v>48</v>
      </c>
      <c r="E24" s="45">
        <v>52</v>
      </c>
      <c r="F24" s="45">
        <v>56</v>
      </c>
      <c r="G24" s="45">
        <v>58</v>
      </c>
    </row>
    <row r="25" spans="1:7">
      <c r="A25" s="46" t="s">
        <v>5</v>
      </c>
      <c r="B25" s="16">
        <v>9</v>
      </c>
      <c r="C25" s="47">
        <v>9</v>
      </c>
      <c r="D25" s="47">
        <v>12</v>
      </c>
      <c r="E25" s="47">
        <v>14</v>
      </c>
      <c r="F25" s="47">
        <v>16</v>
      </c>
      <c r="G25" s="47">
        <v>16</v>
      </c>
    </row>
    <row r="26" spans="1:7">
      <c r="A26" s="46" t="s">
        <v>14</v>
      </c>
      <c r="B26" s="16">
        <v>11</v>
      </c>
      <c r="C26" s="47">
        <v>13</v>
      </c>
      <c r="D26" s="47">
        <v>11</v>
      </c>
      <c r="E26" s="47">
        <v>11</v>
      </c>
      <c r="F26" s="47">
        <v>13</v>
      </c>
      <c r="G26" s="47">
        <v>12</v>
      </c>
    </row>
    <row r="27" spans="1:7">
      <c r="A27" s="46" t="s">
        <v>7</v>
      </c>
      <c r="B27" s="16">
        <v>3</v>
      </c>
      <c r="C27" s="47">
        <v>1</v>
      </c>
      <c r="D27" s="47">
        <v>6</v>
      </c>
      <c r="E27" s="47">
        <v>6</v>
      </c>
      <c r="F27" s="47">
        <v>7</v>
      </c>
      <c r="G27" s="47" t="s">
        <v>8</v>
      </c>
    </row>
    <row r="28" spans="1:7">
      <c r="A28" s="46" t="s">
        <v>15</v>
      </c>
      <c r="B28" s="16">
        <v>35</v>
      </c>
      <c r="C28" s="47">
        <v>36</v>
      </c>
      <c r="D28" s="47">
        <v>41</v>
      </c>
      <c r="E28" s="47">
        <v>40</v>
      </c>
      <c r="F28" s="47">
        <v>38</v>
      </c>
      <c r="G28" s="47">
        <v>42</v>
      </c>
    </row>
    <row r="29" spans="1:7">
      <c r="A29" s="46" t="s">
        <v>16</v>
      </c>
      <c r="B29" s="16">
        <v>112</v>
      </c>
      <c r="C29" s="47">
        <v>102</v>
      </c>
      <c r="D29" s="47">
        <v>137</v>
      </c>
      <c r="E29" s="47">
        <v>126</v>
      </c>
      <c r="F29" s="47">
        <v>121</v>
      </c>
      <c r="G29" s="47">
        <v>121</v>
      </c>
    </row>
    <row r="30" spans="1:7">
      <c r="A30" s="3" t="s">
        <v>11</v>
      </c>
      <c r="B30" s="20">
        <f>B24+B28+B29</f>
        <v>193</v>
      </c>
      <c r="C30" s="4">
        <f>C24+C28+C29</f>
        <v>184</v>
      </c>
      <c r="D30" s="4">
        <f t="shared" ref="D30:G30" si="2">D24+D28+D29</f>
        <v>226</v>
      </c>
      <c r="E30" s="4">
        <f t="shared" si="2"/>
        <v>218</v>
      </c>
      <c r="F30" s="4">
        <f t="shared" si="2"/>
        <v>215</v>
      </c>
      <c r="G30" s="4">
        <f t="shared" si="2"/>
        <v>221</v>
      </c>
    </row>
    <row r="31" spans="1:7">
      <c r="A31" s="48"/>
      <c r="B31" s="48"/>
      <c r="C31" s="49"/>
      <c r="D31" s="49"/>
      <c r="E31" s="49"/>
      <c r="F31" s="49"/>
      <c r="G31" s="49"/>
    </row>
    <row r="32" spans="1:7">
      <c r="A32" s="50"/>
      <c r="B32" s="50"/>
      <c r="C32" s="51"/>
      <c r="D32" s="51"/>
      <c r="E32" s="51"/>
      <c r="F32" s="51"/>
      <c r="G32" s="51"/>
    </row>
    <row r="33" spans="1:8">
      <c r="A33" s="50"/>
      <c r="B33" s="50"/>
      <c r="C33" s="51"/>
      <c r="D33" s="51"/>
      <c r="E33" s="51"/>
      <c r="F33" s="51"/>
      <c r="G33" s="51"/>
    </row>
    <row r="34" spans="1:8">
      <c r="A34" s="50"/>
      <c r="B34" s="50"/>
      <c r="C34" s="51"/>
      <c r="D34" s="51"/>
      <c r="E34" s="51"/>
      <c r="F34" s="51"/>
      <c r="G34" s="51"/>
    </row>
    <row r="35" spans="1:8" s="43" customFormat="1" ht="40.5">
      <c r="A35" s="54" t="s">
        <v>17</v>
      </c>
      <c r="B35" s="26">
        <f>B$7</f>
        <v>2019</v>
      </c>
      <c r="C35" s="27">
        <f t="shared" ref="C35:G35" si="3">C$7</f>
        <v>2018</v>
      </c>
      <c r="D35" s="27">
        <f t="shared" si="3"/>
        <v>2017</v>
      </c>
      <c r="E35" s="27">
        <f t="shared" si="3"/>
        <v>2016</v>
      </c>
      <c r="F35" s="27">
        <f t="shared" si="3"/>
        <v>2015</v>
      </c>
      <c r="G35" s="27">
        <f t="shared" si="3"/>
        <v>2014</v>
      </c>
      <c r="H35" s="55"/>
    </row>
    <row r="36" spans="1:8">
      <c r="A36" s="41" t="str">
        <f>$A$8</f>
        <v>al 31 dicembre</v>
      </c>
      <c r="B36" s="53"/>
      <c r="C36" s="51"/>
      <c r="D36" s="51"/>
      <c r="E36" s="51"/>
      <c r="F36" s="51"/>
      <c r="G36" s="51"/>
    </row>
    <row r="37" spans="1:8">
      <c r="A37" s="56"/>
      <c r="B37" s="53"/>
      <c r="C37" s="51"/>
      <c r="D37" s="51"/>
      <c r="E37" s="51"/>
      <c r="F37" s="51"/>
      <c r="G37" s="51"/>
    </row>
    <row r="38" spans="1:8">
      <c r="A38" s="57" t="s">
        <v>18</v>
      </c>
      <c r="B38" s="58">
        <v>19</v>
      </c>
      <c r="C38" s="45">
        <v>19</v>
      </c>
      <c r="D38" s="45">
        <v>19</v>
      </c>
      <c r="E38" s="45">
        <v>19</v>
      </c>
      <c r="F38" s="45">
        <v>20</v>
      </c>
      <c r="G38" s="45">
        <v>21</v>
      </c>
    </row>
    <row r="39" spans="1:8">
      <c r="A39" s="59" t="s">
        <v>19</v>
      </c>
      <c r="B39" s="60">
        <v>16</v>
      </c>
      <c r="C39" s="47">
        <v>16</v>
      </c>
      <c r="D39" s="47">
        <v>16</v>
      </c>
      <c r="E39" s="47">
        <v>16</v>
      </c>
      <c r="F39" s="47">
        <v>17</v>
      </c>
      <c r="G39" s="47">
        <v>18</v>
      </c>
    </row>
    <row r="40" spans="1:8">
      <c r="A40" s="59" t="s">
        <v>20</v>
      </c>
      <c r="B40" s="60">
        <v>3</v>
      </c>
      <c r="C40" s="47">
        <v>3</v>
      </c>
      <c r="D40" s="47">
        <v>3</v>
      </c>
      <c r="E40" s="47">
        <v>3</v>
      </c>
      <c r="F40" s="47">
        <v>3</v>
      </c>
      <c r="G40" s="47">
        <v>3</v>
      </c>
    </row>
    <row r="41" spans="1:8">
      <c r="A41" s="59" t="s">
        <v>21</v>
      </c>
      <c r="B41" s="60">
        <v>118</v>
      </c>
      <c r="C41" s="47">
        <v>114</v>
      </c>
      <c r="D41" s="47">
        <v>118</v>
      </c>
      <c r="E41" s="47">
        <v>120</v>
      </c>
      <c r="F41" s="47">
        <v>122</v>
      </c>
      <c r="G41" s="47">
        <v>127</v>
      </c>
    </row>
    <row r="42" spans="1:8" ht="25.5">
      <c r="A42" s="59" t="s">
        <v>22</v>
      </c>
      <c r="B42" s="60">
        <v>72</v>
      </c>
      <c r="C42" s="47">
        <v>70</v>
      </c>
      <c r="D42" s="47">
        <v>73</v>
      </c>
      <c r="E42" s="47">
        <v>74</v>
      </c>
      <c r="F42" s="47">
        <v>76</v>
      </c>
      <c r="G42" s="47">
        <v>79</v>
      </c>
    </row>
    <row r="43" spans="1:8" ht="25.5">
      <c r="A43" s="59" t="s">
        <v>23</v>
      </c>
      <c r="B43" s="60">
        <v>46</v>
      </c>
      <c r="C43" s="47">
        <v>44</v>
      </c>
      <c r="D43" s="47">
        <v>45</v>
      </c>
      <c r="E43" s="47">
        <v>46</v>
      </c>
      <c r="F43" s="47">
        <v>46</v>
      </c>
      <c r="G43" s="47">
        <v>48</v>
      </c>
    </row>
    <row r="44" spans="1:8">
      <c r="A44" s="59" t="s">
        <v>24</v>
      </c>
      <c r="B44" s="60">
        <v>50</v>
      </c>
      <c r="C44" s="47">
        <v>54</v>
      </c>
      <c r="D44" s="47">
        <v>55</v>
      </c>
      <c r="E44" s="47">
        <v>55</v>
      </c>
      <c r="F44" s="47">
        <v>59</v>
      </c>
      <c r="G44" s="47">
        <v>62</v>
      </c>
    </row>
    <row r="45" spans="1:8">
      <c r="A45" s="59" t="s">
        <v>25</v>
      </c>
      <c r="B45" s="60">
        <v>25</v>
      </c>
      <c r="C45" s="47">
        <v>27</v>
      </c>
      <c r="D45" s="47">
        <v>28</v>
      </c>
      <c r="E45" s="47">
        <v>30</v>
      </c>
      <c r="F45" s="47">
        <v>30</v>
      </c>
      <c r="G45" s="47">
        <v>29</v>
      </c>
    </row>
    <row r="46" spans="1:8">
      <c r="A46" s="59" t="s">
        <v>26</v>
      </c>
      <c r="B46" s="60">
        <v>25</v>
      </c>
      <c r="C46" s="47">
        <v>27</v>
      </c>
      <c r="D46" s="47">
        <v>27</v>
      </c>
      <c r="E46" s="47">
        <v>25</v>
      </c>
      <c r="F46" s="47">
        <v>29</v>
      </c>
      <c r="G46" s="47">
        <v>33</v>
      </c>
    </row>
    <row r="47" spans="1:8">
      <c r="A47" s="59" t="s">
        <v>27</v>
      </c>
      <c r="B47" s="60">
        <v>11</v>
      </c>
      <c r="C47" s="47">
        <v>12</v>
      </c>
      <c r="D47" s="47">
        <v>12</v>
      </c>
      <c r="E47" s="47">
        <v>13</v>
      </c>
      <c r="F47" s="47">
        <v>13</v>
      </c>
      <c r="G47" s="47">
        <v>14</v>
      </c>
    </row>
    <row r="48" spans="1:8">
      <c r="A48" s="10" t="s">
        <v>28</v>
      </c>
      <c r="B48" s="11">
        <f t="shared" ref="B48:G48" si="4">B38+B41+B44+B47</f>
        <v>198</v>
      </c>
      <c r="C48" s="12">
        <f t="shared" si="4"/>
        <v>199</v>
      </c>
      <c r="D48" s="12">
        <f t="shared" si="4"/>
        <v>204</v>
      </c>
      <c r="E48" s="12">
        <f t="shared" si="4"/>
        <v>207</v>
      </c>
      <c r="F48" s="12">
        <f t="shared" si="4"/>
        <v>214</v>
      </c>
      <c r="G48" s="12">
        <f t="shared" si="4"/>
        <v>224</v>
      </c>
    </row>
    <row r="49" spans="1:8">
      <c r="A49" s="59" t="s">
        <v>29</v>
      </c>
      <c r="B49" s="60">
        <v>6</v>
      </c>
      <c r="C49" s="47">
        <v>6</v>
      </c>
      <c r="D49" s="47">
        <v>6</v>
      </c>
      <c r="E49" s="47">
        <v>6</v>
      </c>
      <c r="F49" s="47">
        <v>6</v>
      </c>
      <c r="G49" s="47">
        <v>7</v>
      </c>
    </row>
    <row r="50" spans="1:8">
      <c r="A50" s="50"/>
      <c r="B50" s="50"/>
      <c r="C50" s="51"/>
      <c r="D50" s="51"/>
      <c r="E50" s="51"/>
      <c r="F50" s="51"/>
      <c r="G50" s="51"/>
    </row>
    <row r="51" spans="1:8">
      <c r="A51" s="50"/>
      <c r="B51" s="50"/>
      <c r="C51" s="51"/>
      <c r="D51" s="51"/>
      <c r="E51" s="51"/>
      <c r="F51" s="51"/>
      <c r="G51" s="51"/>
    </row>
    <row r="52" spans="1:8">
      <c r="A52" s="50"/>
      <c r="B52" s="50"/>
      <c r="C52" s="51"/>
      <c r="D52" s="51"/>
      <c r="E52" s="51"/>
      <c r="F52" s="51"/>
      <c r="G52" s="51"/>
    </row>
    <row r="53" spans="1:8">
      <c r="A53" s="50"/>
      <c r="B53" s="50"/>
      <c r="C53" s="51"/>
      <c r="D53" s="51"/>
      <c r="E53" s="51"/>
      <c r="F53" s="51"/>
      <c r="G53" s="51"/>
    </row>
    <row r="54" spans="1:8" ht="20.25">
      <c r="A54" s="52" t="s">
        <v>30</v>
      </c>
      <c r="B54" s="26">
        <f>B$7</f>
        <v>2019</v>
      </c>
      <c r="C54" s="27">
        <f t="shared" ref="C54:G54" si="5">C$7</f>
        <v>2018</v>
      </c>
      <c r="D54" s="27">
        <f t="shared" si="5"/>
        <v>2017</v>
      </c>
      <c r="E54" s="27">
        <f t="shared" si="5"/>
        <v>2016</v>
      </c>
      <c r="F54" s="27">
        <f t="shared" si="5"/>
        <v>2015</v>
      </c>
      <c r="G54" s="27">
        <f t="shared" si="5"/>
        <v>2014</v>
      </c>
    </row>
    <row r="55" spans="1:8">
      <c r="A55" s="41" t="str">
        <f>$A$8</f>
        <v>al 31 dicembre</v>
      </c>
      <c r="B55" s="53"/>
      <c r="C55" s="51"/>
      <c r="D55" s="51"/>
      <c r="E55" s="51"/>
      <c r="F55" s="51"/>
      <c r="G55" s="51"/>
    </row>
    <row r="56" spans="1:8">
      <c r="A56" s="41"/>
      <c r="B56" s="53"/>
      <c r="C56" s="51"/>
      <c r="D56" s="51"/>
      <c r="E56" s="51"/>
      <c r="F56" s="51"/>
      <c r="G56" s="51"/>
    </row>
    <row r="57" spans="1:8">
      <c r="A57" s="57" t="s">
        <v>31</v>
      </c>
      <c r="B57" s="28">
        <v>2</v>
      </c>
      <c r="C57" s="61">
        <v>2</v>
      </c>
      <c r="D57" s="61">
        <v>3</v>
      </c>
      <c r="E57" s="61">
        <v>3</v>
      </c>
      <c r="F57" s="61">
        <v>3</v>
      </c>
      <c r="G57" s="61">
        <v>3</v>
      </c>
      <c r="H57" s="62"/>
    </row>
    <row r="58" spans="1:8">
      <c r="A58" s="59" t="s">
        <v>66</v>
      </c>
      <c r="B58" s="17">
        <v>0</v>
      </c>
      <c r="C58" s="63" t="s">
        <v>8</v>
      </c>
      <c r="D58" s="63">
        <v>3</v>
      </c>
      <c r="E58" s="63">
        <v>3</v>
      </c>
      <c r="F58" s="63">
        <v>3</v>
      </c>
      <c r="G58" s="63">
        <v>3</v>
      </c>
      <c r="H58" s="62"/>
    </row>
    <row r="59" spans="1:8">
      <c r="A59" s="21" t="s">
        <v>32</v>
      </c>
      <c r="B59" s="17">
        <v>0</v>
      </c>
      <c r="C59" s="63" t="s">
        <v>8</v>
      </c>
      <c r="D59" s="63" t="s">
        <v>8</v>
      </c>
      <c r="E59" s="63">
        <v>3</v>
      </c>
      <c r="F59" s="63">
        <v>3</v>
      </c>
      <c r="G59" s="63">
        <v>2</v>
      </c>
      <c r="H59" s="62"/>
    </row>
    <row r="60" spans="1:8">
      <c r="A60" s="21" t="s">
        <v>33</v>
      </c>
      <c r="B60" s="17">
        <v>1</v>
      </c>
      <c r="C60" s="63">
        <v>2</v>
      </c>
      <c r="D60" s="63">
        <v>2</v>
      </c>
      <c r="E60" s="63" t="s">
        <v>8</v>
      </c>
      <c r="F60" s="63" t="s">
        <v>8</v>
      </c>
      <c r="G60" s="63" t="s">
        <v>8</v>
      </c>
      <c r="H60" s="62"/>
    </row>
    <row r="61" spans="1:8">
      <c r="A61" s="59" t="s">
        <v>34</v>
      </c>
      <c r="B61" s="17">
        <v>86</v>
      </c>
      <c r="C61" s="63">
        <v>72</v>
      </c>
      <c r="D61" s="63">
        <v>61</v>
      </c>
      <c r="E61" s="63">
        <v>55</v>
      </c>
      <c r="F61" s="63">
        <v>60</v>
      </c>
      <c r="G61" s="63">
        <v>56</v>
      </c>
      <c r="H61" s="62"/>
    </row>
    <row r="62" spans="1:8">
      <c r="A62" s="21" t="s">
        <v>35</v>
      </c>
      <c r="B62" s="17">
        <v>0</v>
      </c>
      <c r="C62" s="63" t="s">
        <v>8</v>
      </c>
      <c r="D62" s="63" t="s">
        <v>8</v>
      </c>
      <c r="E62" s="63">
        <v>3</v>
      </c>
      <c r="F62" s="63">
        <v>3</v>
      </c>
      <c r="G62" s="63">
        <v>3</v>
      </c>
      <c r="H62" s="62"/>
    </row>
    <row r="63" spans="1:8" ht="25.5">
      <c r="A63" s="59" t="s">
        <v>36</v>
      </c>
      <c r="B63" s="17">
        <v>31</v>
      </c>
      <c r="C63" s="63">
        <v>52</v>
      </c>
      <c r="D63" s="63" t="s">
        <v>8</v>
      </c>
      <c r="E63" s="63" t="s">
        <v>8</v>
      </c>
      <c r="F63" s="63" t="s">
        <v>8</v>
      </c>
      <c r="G63" s="63" t="s">
        <v>8</v>
      </c>
      <c r="H63" s="62"/>
    </row>
    <row r="64" spans="1:8">
      <c r="A64" s="59" t="s">
        <v>37</v>
      </c>
      <c r="B64" s="17">
        <v>14</v>
      </c>
      <c r="C64" s="63">
        <v>12</v>
      </c>
      <c r="D64" s="63">
        <v>4</v>
      </c>
      <c r="E64" s="63">
        <v>1</v>
      </c>
      <c r="F64" s="63" t="s">
        <v>8</v>
      </c>
      <c r="G64" s="63" t="s">
        <v>8</v>
      </c>
      <c r="H64" s="62"/>
    </row>
    <row r="65" spans="1:9">
      <c r="A65" s="59" t="s">
        <v>38</v>
      </c>
      <c r="B65" s="17">
        <v>1</v>
      </c>
      <c r="C65" s="63">
        <v>1</v>
      </c>
      <c r="D65" s="63" t="s">
        <v>8</v>
      </c>
      <c r="E65" s="63" t="s">
        <v>8</v>
      </c>
      <c r="F65" s="63" t="s">
        <v>8</v>
      </c>
      <c r="G65" s="63" t="s">
        <v>8</v>
      </c>
      <c r="H65" s="62"/>
    </row>
    <row r="66" spans="1:9">
      <c r="A66" s="59" t="s">
        <v>39</v>
      </c>
      <c r="B66" s="17">
        <v>1</v>
      </c>
      <c r="C66" s="63">
        <v>1</v>
      </c>
      <c r="D66" s="63">
        <v>1</v>
      </c>
      <c r="E66" s="63" t="s">
        <v>8</v>
      </c>
      <c r="F66" s="63" t="s">
        <v>8</v>
      </c>
      <c r="G66" s="63" t="s">
        <v>8</v>
      </c>
      <c r="H66" s="62"/>
    </row>
    <row r="67" spans="1:9">
      <c r="A67" s="59" t="s">
        <v>40</v>
      </c>
      <c r="B67" s="17">
        <v>1</v>
      </c>
      <c r="C67" s="63">
        <v>1</v>
      </c>
      <c r="D67" s="63">
        <v>1</v>
      </c>
      <c r="E67" s="63" t="s">
        <v>8</v>
      </c>
      <c r="F67" s="63" t="s">
        <v>8</v>
      </c>
      <c r="G67" s="63" t="s">
        <v>8</v>
      </c>
      <c r="H67" s="62"/>
    </row>
    <row r="68" spans="1:9">
      <c r="A68" s="59" t="s">
        <v>41</v>
      </c>
      <c r="B68" s="17">
        <v>3</v>
      </c>
      <c r="C68" s="63">
        <v>2</v>
      </c>
      <c r="D68" s="63">
        <v>1</v>
      </c>
      <c r="E68" s="63" t="s">
        <v>8</v>
      </c>
      <c r="F68" s="63" t="s">
        <v>8</v>
      </c>
      <c r="G68" s="63" t="s">
        <v>8</v>
      </c>
      <c r="H68" s="62"/>
    </row>
    <row r="69" spans="1:9">
      <c r="A69" s="5" t="s">
        <v>11</v>
      </c>
      <c r="B69" s="19">
        <f t="shared" ref="B69:G69" si="6">SUM(B57:B68)</f>
        <v>140</v>
      </c>
      <c r="C69" s="9">
        <f t="shared" si="6"/>
        <v>145</v>
      </c>
      <c r="D69" s="9">
        <f t="shared" si="6"/>
        <v>76</v>
      </c>
      <c r="E69" s="9">
        <f t="shared" si="6"/>
        <v>68</v>
      </c>
      <c r="F69" s="9">
        <f t="shared" si="6"/>
        <v>72</v>
      </c>
      <c r="G69" s="9">
        <f t="shared" si="6"/>
        <v>67</v>
      </c>
      <c r="H69" s="62"/>
    </row>
    <row r="70" spans="1:9">
      <c r="A70" s="48"/>
      <c r="B70" s="48"/>
      <c r="C70" s="49"/>
      <c r="D70" s="49"/>
      <c r="E70" s="49"/>
      <c r="F70" s="49"/>
      <c r="G70" s="49"/>
    </row>
    <row r="71" spans="1:9">
      <c r="A71" s="50"/>
      <c r="B71" s="50"/>
      <c r="C71" s="51"/>
      <c r="D71" s="51"/>
      <c r="E71" s="51"/>
      <c r="F71" s="51"/>
      <c r="G71" s="51"/>
    </row>
    <row r="72" spans="1:9">
      <c r="A72" s="50"/>
      <c r="B72" s="50"/>
      <c r="C72" s="51"/>
      <c r="D72" s="51"/>
      <c r="E72" s="51"/>
      <c r="F72" s="51"/>
      <c r="G72" s="51"/>
    </row>
    <row r="73" spans="1:9">
      <c r="A73" s="50"/>
      <c r="B73" s="50"/>
      <c r="C73" s="51"/>
      <c r="D73" s="51"/>
      <c r="E73" s="51"/>
      <c r="F73" s="51"/>
      <c r="G73" s="51"/>
    </row>
    <row r="74" spans="1:9" s="43" customFormat="1" ht="20.25">
      <c r="A74" s="52" t="s">
        <v>42</v>
      </c>
      <c r="B74" s="26">
        <f>B$7</f>
        <v>2019</v>
      </c>
      <c r="C74" s="27">
        <f t="shared" ref="C74:G74" si="7">C$7</f>
        <v>2018</v>
      </c>
      <c r="D74" s="27">
        <f t="shared" si="7"/>
        <v>2017</v>
      </c>
      <c r="E74" s="27">
        <f t="shared" si="7"/>
        <v>2016</v>
      </c>
      <c r="F74" s="27">
        <f t="shared" si="7"/>
        <v>2015</v>
      </c>
      <c r="G74" s="27">
        <f t="shared" si="7"/>
        <v>2014</v>
      </c>
    </row>
    <row r="75" spans="1:9" s="43" customFormat="1" ht="15.75">
      <c r="A75" s="41" t="str">
        <f>$A$8</f>
        <v>al 31 dicembre</v>
      </c>
      <c r="B75" s="26"/>
      <c r="C75" s="29"/>
      <c r="D75" s="29"/>
      <c r="E75" s="29"/>
      <c r="F75" s="29"/>
      <c r="G75" s="29"/>
    </row>
    <row r="76" spans="1:9">
      <c r="B76" s="53"/>
      <c r="C76" s="51"/>
      <c r="D76" s="51"/>
      <c r="E76" s="51"/>
      <c r="F76" s="51"/>
      <c r="G76" s="51"/>
    </row>
    <row r="77" spans="1:9">
      <c r="A77" s="57" t="s">
        <v>43</v>
      </c>
      <c r="B77" s="64">
        <v>1732</v>
      </c>
      <c r="C77" s="61">
        <v>1725</v>
      </c>
      <c r="D77" s="61">
        <v>1642</v>
      </c>
      <c r="E77" s="61">
        <v>1551</v>
      </c>
      <c r="F77" s="61">
        <v>1542</v>
      </c>
      <c r="G77" s="61">
        <v>1515</v>
      </c>
      <c r="H77" s="2"/>
      <c r="I77" s="2"/>
    </row>
    <row r="78" spans="1:9">
      <c r="A78" s="59" t="s">
        <v>44</v>
      </c>
      <c r="B78" s="65"/>
      <c r="C78" s="63"/>
      <c r="D78" s="63"/>
      <c r="E78" s="63"/>
      <c r="F78" s="63"/>
      <c r="G78" s="63"/>
    </row>
    <row r="79" spans="1:9">
      <c r="A79" s="59" t="s">
        <v>45</v>
      </c>
      <c r="B79" s="65">
        <v>1710</v>
      </c>
      <c r="C79" s="63">
        <v>1706</v>
      </c>
      <c r="D79" s="63">
        <v>1624</v>
      </c>
      <c r="E79" s="63">
        <v>1533</v>
      </c>
      <c r="F79" s="63">
        <v>1524</v>
      </c>
      <c r="G79" s="63">
        <v>1498</v>
      </c>
    </row>
    <row r="80" spans="1:9">
      <c r="A80" s="59" t="s">
        <v>46</v>
      </c>
      <c r="B80" s="65">
        <v>739</v>
      </c>
      <c r="C80" s="63">
        <v>750</v>
      </c>
      <c r="D80" s="63">
        <v>698</v>
      </c>
      <c r="E80" s="63">
        <v>645</v>
      </c>
      <c r="F80" s="63">
        <v>615</v>
      </c>
      <c r="G80" s="63">
        <v>716</v>
      </c>
    </row>
    <row r="81" spans="1:9">
      <c r="A81" s="59" t="s">
        <v>47</v>
      </c>
      <c r="B81" s="65"/>
      <c r="C81" s="63"/>
      <c r="D81" s="63"/>
      <c r="E81" s="63"/>
      <c r="F81" s="63"/>
      <c r="G81" s="63"/>
    </row>
    <row r="82" spans="1:9">
      <c r="A82" s="59" t="s">
        <v>48</v>
      </c>
      <c r="B82" s="65">
        <v>22</v>
      </c>
      <c r="C82" s="63">
        <v>19</v>
      </c>
      <c r="D82" s="63">
        <v>18</v>
      </c>
      <c r="E82" s="63">
        <v>18</v>
      </c>
      <c r="F82" s="63">
        <v>18</v>
      </c>
      <c r="G82" s="63">
        <v>17</v>
      </c>
      <c r="H82" s="2"/>
      <c r="I82" s="2"/>
    </row>
    <row r="83" spans="1:9">
      <c r="A83" s="10" t="s">
        <v>49</v>
      </c>
      <c r="B83" s="65">
        <v>8170</v>
      </c>
      <c r="C83" s="63">
        <v>8094</v>
      </c>
      <c r="D83" s="63">
        <v>7761</v>
      </c>
      <c r="E83" s="63">
        <v>7401</v>
      </c>
      <c r="F83" s="63">
        <v>7198</v>
      </c>
      <c r="G83" s="63">
        <v>6701</v>
      </c>
    </row>
    <row r="84" spans="1:9">
      <c r="A84" s="59" t="s">
        <v>50</v>
      </c>
      <c r="B84" s="65">
        <v>8121</v>
      </c>
      <c r="C84" s="63">
        <v>8041</v>
      </c>
      <c r="D84" s="63">
        <v>7685</v>
      </c>
      <c r="E84" s="63">
        <v>7314</v>
      </c>
      <c r="F84" s="63">
        <v>7104</v>
      </c>
      <c r="G84" s="63">
        <v>6577</v>
      </c>
    </row>
    <row r="85" spans="1:9">
      <c r="A85" s="59" t="s">
        <v>51</v>
      </c>
      <c r="B85" s="65">
        <v>49</v>
      </c>
      <c r="C85" s="63">
        <v>53</v>
      </c>
      <c r="D85" s="63">
        <v>76</v>
      </c>
      <c r="E85" s="63">
        <v>87</v>
      </c>
      <c r="F85" s="63">
        <v>94</v>
      </c>
      <c r="G85" s="63">
        <v>124</v>
      </c>
    </row>
    <row r="86" spans="1:9">
      <c r="A86" s="6" t="s">
        <v>52</v>
      </c>
      <c r="B86" s="30">
        <f>SUM(B77+B83)</f>
        <v>9902</v>
      </c>
      <c r="C86" s="13">
        <f t="shared" ref="C86:G86" si="8">SUM(C77+C83)</f>
        <v>9819</v>
      </c>
      <c r="D86" s="13">
        <f t="shared" si="8"/>
        <v>9403</v>
      </c>
      <c r="E86" s="13">
        <f t="shared" si="8"/>
        <v>8952</v>
      </c>
      <c r="F86" s="13">
        <f t="shared" si="8"/>
        <v>8740</v>
      </c>
      <c r="G86" s="13">
        <f t="shared" si="8"/>
        <v>8216</v>
      </c>
    </row>
    <row r="87" spans="1:9">
      <c r="A87" s="56"/>
      <c r="B87" s="56"/>
      <c r="C87" s="51"/>
      <c r="D87" s="51"/>
      <c r="E87" s="51"/>
      <c r="F87" s="51"/>
      <c r="G87" s="51"/>
    </row>
    <row r="88" spans="1:9">
      <c r="A88" s="56"/>
      <c r="B88" s="56"/>
      <c r="C88" s="51"/>
      <c r="D88" s="51"/>
      <c r="E88" s="51"/>
      <c r="F88" s="51"/>
      <c r="G88" s="51"/>
    </row>
    <row r="89" spans="1:9">
      <c r="A89" s="56"/>
      <c r="B89" s="56"/>
      <c r="C89" s="51"/>
      <c r="D89" s="51"/>
      <c r="E89" s="51"/>
      <c r="F89" s="51"/>
      <c r="G89" s="51"/>
    </row>
    <row r="90" spans="1:9">
      <c r="A90" s="56"/>
      <c r="B90" s="56"/>
      <c r="C90" s="51"/>
      <c r="D90" s="51"/>
      <c r="E90" s="51"/>
      <c r="F90" s="51"/>
      <c r="G90" s="51"/>
    </row>
    <row r="91" spans="1:9" s="43" customFormat="1" ht="60.75">
      <c r="A91" s="54" t="s">
        <v>53</v>
      </c>
      <c r="B91" s="26">
        <f>B$7</f>
        <v>2019</v>
      </c>
      <c r="C91" s="27">
        <f t="shared" ref="C91:G91" si="9">C$7</f>
        <v>2018</v>
      </c>
      <c r="D91" s="27">
        <f t="shared" si="9"/>
        <v>2017</v>
      </c>
      <c r="E91" s="27">
        <f t="shared" si="9"/>
        <v>2016</v>
      </c>
      <c r="F91" s="27">
        <f t="shared" si="9"/>
        <v>2015</v>
      </c>
      <c r="G91" s="27">
        <f t="shared" si="9"/>
        <v>2014</v>
      </c>
    </row>
    <row r="92" spans="1:9">
      <c r="A92" s="41" t="str">
        <f>$A$8</f>
        <v>al 31 dicembre</v>
      </c>
      <c r="B92" s="53"/>
      <c r="C92" s="51"/>
      <c r="D92" s="51"/>
      <c r="E92" s="51"/>
      <c r="F92" s="51"/>
      <c r="G92" s="51"/>
    </row>
    <row r="93" spans="1:9">
      <c r="A93" s="56"/>
      <c r="B93" s="53"/>
      <c r="C93" s="51"/>
      <c r="D93" s="51"/>
      <c r="E93" s="51"/>
      <c r="F93" s="51"/>
      <c r="G93" s="51"/>
    </row>
    <row r="94" spans="1:9">
      <c r="A94" s="57" t="s">
        <v>54</v>
      </c>
      <c r="B94" s="28">
        <v>50</v>
      </c>
      <c r="C94" s="61">
        <v>48</v>
      </c>
      <c r="D94" s="61">
        <v>45</v>
      </c>
      <c r="E94" s="61">
        <v>44</v>
      </c>
      <c r="F94" s="61">
        <v>43</v>
      </c>
      <c r="G94" s="61">
        <v>44</v>
      </c>
      <c r="H94" s="62"/>
    </row>
    <row r="95" spans="1:9">
      <c r="A95" s="59" t="s">
        <v>55</v>
      </c>
      <c r="B95" s="17">
        <v>221</v>
      </c>
      <c r="C95" s="63">
        <v>212</v>
      </c>
      <c r="D95" s="63">
        <v>217</v>
      </c>
      <c r="E95" s="63">
        <v>206</v>
      </c>
      <c r="F95" s="63">
        <v>178</v>
      </c>
      <c r="G95" s="63">
        <v>151</v>
      </c>
      <c r="H95" s="62"/>
    </row>
    <row r="96" spans="1:9">
      <c r="A96" s="59" t="s">
        <v>56</v>
      </c>
      <c r="B96" s="17">
        <v>85</v>
      </c>
      <c r="C96" s="63">
        <v>86</v>
      </c>
      <c r="D96" s="63">
        <v>92</v>
      </c>
      <c r="E96" s="63">
        <v>94</v>
      </c>
      <c r="F96" s="63">
        <v>94</v>
      </c>
      <c r="G96" s="63">
        <v>88</v>
      </c>
      <c r="H96" s="62"/>
    </row>
    <row r="97" spans="1:8">
      <c r="A97" s="59" t="s">
        <v>57</v>
      </c>
      <c r="B97" s="17">
        <v>31</v>
      </c>
      <c r="C97" s="63">
        <v>32</v>
      </c>
      <c r="D97" s="63">
        <v>31</v>
      </c>
      <c r="E97" s="63">
        <v>32</v>
      </c>
      <c r="F97" s="63">
        <v>33</v>
      </c>
      <c r="G97" s="63" t="s">
        <v>8</v>
      </c>
      <c r="H97" s="62"/>
    </row>
    <row r="98" spans="1:8">
      <c r="A98" s="59" t="s">
        <v>58</v>
      </c>
      <c r="B98" s="17">
        <v>353</v>
      </c>
      <c r="C98" s="63">
        <v>350</v>
      </c>
      <c r="D98" s="63">
        <v>353</v>
      </c>
      <c r="E98" s="63">
        <v>354</v>
      </c>
      <c r="F98" s="63">
        <v>350</v>
      </c>
      <c r="G98" s="63">
        <v>285</v>
      </c>
      <c r="H98" s="62"/>
    </row>
    <row r="99" spans="1:8">
      <c r="A99" s="6" t="s">
        <v>11</v>
      </c>
      <c r="B99" s="18">
        <f>SUM(B94:B98)</f>
        <v>740</v>
      </c>
      <c r="C99" s="15">
        <f t="shared" ref="C99:G99" si="10">SUM(C94:C98)</f>
        <v>728</v>
      </c>
      <c r="D99" s="15">
        <f t="shared" si="10"/>
        <v>738</v>
      </c>
      <c r="E99" s="15">
        <f t="shared" si="10"/>
        <v>730</v>
      </c>
      <c r="F99" s="15">
        <f t="shared" si="10"/>
        <v>698</v>
      </c>
      <c r="G99" s="15">
        <f t="shared" si="10"/>
        <v>568</v>
      </c>
      <c r="H99" s="62"/>
    </row>
    <row r="100" spans="1:8" s="31" customFormat="1">
      <c r="A100" s="7"/>
      <c r="B100" s="8"/>
      <c r="C100" s="8"/>
      <c r="D100" s="8"/>
      <c r="E100" s="8"/>
      <c r="F100" s="8"/>
      <c r="G100" s="8"/>
    </row>
    <row r="101" spans="1:8" s="43" customFormat="1">
      <c r="A101" s="50"/>
      <c r="B101" s="51"/>
      <c r="C101" s="51"/>
      <c r="D101" s="51"/>
      <c r="E101" s="51"/>
      <c r="F101" s="51"/>
      <c r="G101" s="51"/>
    </row>
    <row r="102" spans="1:8" s="43" customFormat="1">
      <c r="A102" s="50"/>
      <c r="B102" s="51"/>
      <c r="C102" s="51"/>
      <c r="D102" s="51"/>
      <c r="E102" s="51"/>
      <c r="F102" s="51"/>
      <c r="G102" s="51"/>
    </row>
    <row r="103" spans="1:8" s="43" customFormat="1">
      <c r="A103" s="50"/>
      <c r="B103" s="51"/>
      <c r="C103" s="51"/>
      <c r="D103" s="51"/>
      <c r="E103" s="51"/>
      <c r="F103" s="51"/>
      <c r="G103" s="51"/>
    </row>
    <row r="104" spans="1:8" s="43" customFormat="1" ht="20.25">
      <c r="A104" s="54" t="s">
        <v>59</v>
      </c>
      <c r="B104" s="26">
        <f>B$7</f>
        <v>2019</v>
      </c>
      <c r="C104" s="27">
        <f t="shared" ref="C104:G104" si="11">C$7</f>
        <v>2018</v>
      </c>
      <c r="D104" s="27">
        <f t="shared" si="11"/>
        <v>2017</v>
      </c>
      <c r="E104" s="27">
        <f t="shared" si="11"/>
        <v>2016</v>
      </c>
      <c r="F104" s="27">
        <f t="shared" si="11"/>
        <v>2015</v>
      </c>
      <c r="G104" s="27">
        <f t="shared" si="11"/>
        <v>2014</v>
      </c>
    </row>
    <row r="105" spans="1:8">
      <c r="A105" s="41" t="str">
        <f>$A$8</f>
        <v>al 31 dicembre</v>
      </c>
      <c r="B105" s="53"/>
      <c r="C105" s="51"/>
      <c r="D105" s="51"/>
      <c r="E105" s="51"/>
      <c r="F105" s="51"/>
      <c r="G105" s="51"/>
    </row>
    <row r="106" spans="1:8">
      <c r="A106" s="56"/>
      <c r="B106" s="53"/>
      <c r="C106" s="51"/>
      <c r="D106" s="51"/>
      <c r="E106" s="51"/>
      <c r="F106" s="51"/>
      <c r="G106" s="51"/>
    </row>
    <row r="107" spans="1:8">
      <c r="A107" s="57" t="s">
        <v>60</v>
      </c>
      <c r="B107" s="28">
        <v>11</v>
      </c>
      <c r="C107" s="61">
        <v>11</v>
      </c>
      <c r="D107" s="61">
        <v>12</v>
      </c>
      <c r="E107" s="61">
        <v>12</v>
      </c>
      <c r="F107" s="61">
        <v>12</v>
      </c>
      <c r="G107" s="61">
        <v>12</v>
      </c>
    </row>
    <row r="108" spans="1:8">
      <c r="A108" s="59" t="s">
        <v>61</v>
      </c>
      <c r="B108" s="17">
        <v>65</v>
      </c>
      <c r="C108" s="63">
        <v>134</v>
      </c>
      <c r="D108" s="63">
        <v>163</v>
      </c>
      <c r="E108" s="63">
        <v>199</v>
      </c>
      <c r="F108" s="63">
        <v>227</v>
      </c>
      <c r="G108" s="63">
        <v>259</v>
      </c>
    </row>
    <row r="109" spans="1:8" ht="25.5">
      <c r="A109" s="59" t="s">
        <v>62</v>
      </c>
      <c r="B109" s="17">
        <v>125</v>
      </c>
      <c r="C109" s="63">
        <v>139</v>
      </c>
      <c r="D109" s="63">
        <v>134</v>
      </c>
      <c r="E109" s="63">
        <v>136</v>
      </c>
      <c r="F109" s="63">
        <v>140</v>
      </c>
      <c r="G109" s="63">
        <v>141</v>
      </c>
    </row>
    <row r="110" spans="1:8">
      <c r="A110" s="59" t="s">
        <v>63</v>
      </c>
      <c r="B110" s="17">
        <v>17325</v>
      </c>
      <c r="C110" s="63">
        <v>16567</v>
      </c>
      <c r="D110" s="63">
        <v>15997</v>
      </c>
      <c r="E110" s="63">
        <v>15611</v>
      </c>
      <c r="F110" s="63">
        <v>15322</v>
      </c>
      <c r="G110" s="63">
        <v>14900</v>
      </c>
    </row>
    <row r="111" spans="1:8">
      <c r="A111" s="6" t="s">
        <v>11</v>
      </c>
      <c r="B111" s="18">
        <f>SUM(B107:B110)</f>
        <v>17526</v>
      </c>
      <c r="C111" s="14">
        <f t="shared" ref="C111:G111" si="12">SUM(C107:C110)</f>
        <v>16851</v>
      </c>
      <c r="D111" s="14">
        <f t="shared" si="12"/>
        <v>16306</v>
      </c>
      <c r="E111" s="14">
        <f t="shared" si="12"/>
        <v>15958</v>
      </c>
      <c r="F111" s="14">
        <f t="shared" si="12"/>
        <v>15701</v>
      </c>
      <c r="G111" s="14">
        <f t="shared" si="12"/>
        <v>15312</v>
      </c>
    </row>
    <row r="112" spans="1:8" s="43" customFormat="1">
      <c r="A112" s="50"/>
      <c r="B112" s="51"/>
      <c r="C112" s="51"/>
      <c r="D112" s="51"/>
      <c r="E112" s="51"/>
      <c r="F112" s="51"/>
      <c r="G112" s="51"/>
    </row>
    <row r="113" spans="1:7" s="43" customFormat="1">
      <c r="A113" s="50"/>
      <c r="B113" s="51"/>
      <c r="C113" s="51"/>
      <c r="D113" s="51"/>
      <c r="E113" s="51"/>
      <c r="F113" s="51"/>
      <c r="G113" s="51"/>
    </row>
    <row r="114" spans="1:7" s="43" customFormat="1">
      <c r="A114" s="50"/>
      <c r="B114" s="51"/>
      <c r="C114" s="51"/>
      <c r="D114" s="51"/>
      <c r="E114" s="51"/>
      <c r="F114" s="51"/>
      <c r="G114" s="51"/>
    </row>
    <row r="115" spans="1:7" s="43" customFormat="1">
      <c r="A115" s="50"/>
      <c r="B115" s="51"/>
      <c r="C115" s="51"/>
      <c r="D115" s="51"/>
      <c r="E115" s="51"/>
      <c r="F115" s="51"/>
      <c r="G115" s="51"/>
    </row>
    <row r="116" spans="1:7" ht="20.25">
      <c r="A116" s="54" t="s">
        <v>64</v>
      </c>
      <c r="B116" s="26">
        <f>B$7</f>
        <v>2019</v>
      </c>
      <c r="C116" s="27">
        <f t="shared" ref="C116:G116" si="13">C$7</f>
        <v>2018</v>
      </c>
      <c r="D116" s="27">
        <f t="shared" si="13"/>
        <v>2017</v>
      </c>
      <c r="E116" s="27">
        <f t="shared" si="13"/>
        <v>2016</v>
      </c>
      <c r="F116" s="27">
        <f t="shared" si="13"/>
        <v>2015</v>
      </c>
      <c r="G116" s="27">
        <f t="shared" si="13"/>
        <v>2014</v>
      </c>
    </row>
    <row r="117" spans="1:7">
      <c r="A117" s="41" t="str">
        <f>$A$8</f>
        <v>al 31 dicembre</v>
      </c>
      <c r="B117" s="53"/>
      <c r="C117" s="51"/>
      <c r="D117" s="51"/>
      <c r="E117" s="51"/>
      <c r="F117" s="51"/>
      <c r="G117" s="51"/>
    </row>
    <row r="118" spans="1:7">
      <c r="A118" s="56"/>
      <c r="B118" s="53"/>
      <c r="C118" s="51"/>
      <c r="D118" s="51"/>
      <c r="E118" s="51"/>
      <c r="F118" s="51"/>
      <c r="G118" s="51"/>
    </row>
    <row r="119" spans="1:7">
      <c r="A119" s="57" t="s">
        <v>65</v>
      </c>
      <c r="B119" s="25">
        <v>7</v>
      </c>
      <c r="C119" s="45">
        <v>6</v>
      </c>
      <c r="D119" s="45">
        <v>5</v>
      </c>
      <c r="E119" s="45">
        <v>5</v>
      </c>
      <c r="F119" s="45">
        <v>5</v>
      </c>
      <c r="G119" s="45">
        <v>5</v>
      </c>
    </row>
    <row r="120" spans="1:7" s="43" customFormat="1"/>
    <row r="121" spans="1:7" s="43" customFormat="1"/>
    <row r="122" spans="1:7" s="43" customFormat="1"/>
    <row r="123" spans="1:7" s="43" customFormat="1"/>
    <row r="124" spans="1:7" s="43" customFormat="1"/>
    <row r="125" spans="1:7" s="43" customFormat="1"/>
    <row r="126" spans="1:7" s="43" customFormat="1"/>
    <row r="127" spans="1:7" s="43" customFormat="1"/>
    <row r="128" spans="1:7" s="43" customFormat="1"/>
    <row r="129" s="43" customFormat="1"/>
    <row r="130" s="43" customFormat="1"/>
    <row r="131" s="43" customFormat="1"/>
    <row r="132" s="43" customFormat="1"/>
    <row r="133" s="43" customFormat="1"/>
    <row r="134" s="43" customFormat="1"/>
    <row r="135" s="43" customFormat="1"/>
    <row r="136" s="43" customFormat="1"/>
    <row r="137" s="43" customFormat="1"/>
    <row r="138" s="43" customFormat="1"/>
    <row r="139" s="43" customFormat="1"/>
    <row r="140" s="43" customFormat="1"/>
    <row r="141" s="43" customFormat="1"/>
    <row r="142" s="43" customFormat="1"/>
    <row r="143" s="43" customFormat="1"/>
    <row r="144" s="43" customFormat="1"/>
    <row r="145" s="43" customFormat="1"/>
    <row r="146" s="43" customFormat="1"/>
    <row r="147" s="43" customFormat="1"/>
    <row r="148" s="43" customFormat="1"/>
    <row r="149" s="43" customFormat="1"/>
    <row r="150" s="43" customFormat="1"/>
    <row r="151" s="43" customFormat="1"/>
    <row r="152" s="43" customFormat="1"/>
    <row r="153" s="43" customFormat="1"/>
    <row r="154" s="43" customFormat="1"/>
    <row r="155" s="43" customFormat="1"/>
    <row r="156" s="43" customFormat="1"/>
    <row r="157" s="43" customFormat="1"/>
    <row r="158" s="43" customFormat="1"/>
    <row r="159" s="43" customFormat="1"/>
    <row r="160" s="43" customFormat="1"/>
    <row r="161" s="43" customFormat="1"/>
    <row r="162" s="43" customFormat="1"/>
    <row r="163" s="43" customFormat="1"/>
    <row r="164" s="43" customFormat="1"/>
    <row r="165" s="43" customFormat="1"/>
    <row r="166" s="43" customFormat="1"/>
    <row r="167" s="43" customFormat="1"/>
    <row r="168" s="43" customFormat="1"/>
    <row r="169" s="43" customFormat="1"/>
    <row r="170" s="43" customFormat="1"/>
    <row r="171" s="43" customFormat="1"/>
    <row r="172" s="43" customFormat="1"/>
    <row r="173" s="43" customFormat="1"/>
    <row r="174" s="43" customFormat="1"/>
    <row r="175" s="43" customFormat="1"/>
    <row r="176" s="43" customFormat="1"/>
    <row r="177" s="43" customFormat="1"/>
    <row r="178" s="43" customFormat="1"/>
    <row r="179" s="43" customFormat="1"/>
    <row r="180" s="43" customFormat="1"/>
    <row r="181" s="43" customFormat="1"/>
    <row r="182" s="43" customFormat="1"/>
    <row r="183" s="43" customFormat="1"/>
    <row r="184" s="43" customFormat="1"/>
    <row r="185" s="43" customFormat="1"/>
    <row r="186" s="43" customFormat="1"/>
    <row r="187" s="43" customFormat="1"/>
    <row r="188" s="43" customFormat="1"/>
    <row r="189" s="43" customFormat="1"/>
    <row r="190" s="43" customFormat="1"/>
    <row r="191" s="43" customFormat="1"/>
    <row r="192" s="43" customFormat="1"/>
    <row r="193" s="43" customFormat="1"/>
    <row r="194" s="43" customFormat="1"/>
    <row r="195" s="43" customFormat="1"/>
    <row r="196" s="43" customFormat="1"/>
    <row r="197" s="43" customFormat="1"/>
    <row r="198" s="43" customFormat="1"/>
    <row r="199" s="43" customFormat="1"/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name xmlns="A174E549-536E-478A-BFA7-D5F84841562B">Geschäftsbericht 2019 </Projectname>
    <_dlc_DocId xmlns="033a9560-250f-4218-8c7b-f5995410fcfb">ECZ4ZH7NWRVS-1939239469-731</_dlc_DocId>
    <_dlc_DocIdUrl xmlns="033a9560-250f-4218-8c7b-f5995410fcfb">
      <Url>https://dok.finma.ch/sites/2043-PR/_layouts/15/DocIdRedir.aspx?ID=ECZ4ZH7NWRVS-1939239469-731</Url>
      <Description>ECZ4ZH7NWRVS-1939239469-731</Description>
    </_dlc_DocIdUrl>
    <ProjectNr xmlns="A174E549-536E-478A-BFA7-D5F84841562B">2043</ProjectNr>
    <FinalDocument xmlns="A174E549-536E-478A-BFA7-D5F84841562B" xsi:nil="true"/>
    <DocumentDate xmlns="A174E549-536E-478A-BFA7-D5F84841562B">2019-12-12T15:54:24+00:00</DocumentDate>
    <OSP_Note xmlns="http://schemas.microsoft.com/sharepoint/v3/fields">
      <Terms xmlns="http://schemas.microsoft.com/office/infopath/2007/PartnerControls"/>
    </OSP_Note>
    <DocumentStatus_Note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ma Projekt Dokument" ma:contentTypeID="0x0101002232FB31B5D2429FADE8EE170F84E94A0035252262AC74C340AED2484212E2BCA3" ma:contentTypeVersion="0" ma:contentTypeDescription="Repräsentiert ein Finma Projekt Dokument" ma:contentTypeScope="" ma:versionID="b0a78c488955ad3881a91df530a11ca6">
  <xsd:schema xmlns:xsd="http://www.w3.org/2001/XMLSchema" xmlns:xs="http://www.w3.org/2001/XMLSchema" xmlns:p="http://schemas.microsoft.com/office/2006/metadata/properties" xmlns:ns2="033a9560-250f-4218-8c7b-f5995410fcfb" xmlns:ns3="A174E549-536E-478A-BFA7-D5F84841562B" xmlns:ns4="http://schemas.microsoft.com/sharepoint/v3/fields" targetNamespace="http://schemas.microsoft.com/office/2006/metadata/properties" ma:root="true" ma:fieldsID="17da9f379187451b3360dd003880fb10" ns2:_="" ns3:_="" ns4:_="">
    <xsd:import namespace="033a9560-250f-4218-8c7b-f5995410fcfb"/>
    <xsd:import namespace="A174E549-536E-478A-BFA7-D5F84841562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jectNr" minOccurs="0"/>
                <xsd:element ref="ns3:Projectname" minOccurs="0"/>
                <xsd:element ref="ns4:OSP_Note" minOccurs="0"/>
                <xsd:element ref="ns4:DocumentStatus_Note" minOccurs="0"/>
                <xsd:element ref="ns3:FinalDocument" minOccurs="0"/>
                <xsd:element ref="ns3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a9560-250f-4218-8c7b-f5995410fc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E549-536E-478A-BFA7-D5F84841562B" elementFormDefault="qualified">
    <xsd:import namespace="http://schemas.microsoft.com/office/2006/documentManagement/types"/>
    <xsd:import namespace="http://schemas.microsoft.com/office/infopath/2007/PartnerControls"/>
    <xsd:element name="ProjectNr" ma:index="11" nillable="true" ma:displayName="Projekt-Nr." ma:internalName="ProjectNr" ma:readOnly="true">
      <xsd:simpleType>
        <xsd:restriction base="dms:Text"/>
      </xsd:simpleType>
    </xsd:element>
    <xsd:element name="Projectname" ma:index="12" nillable="true" ma:displayName="Projektname" ma:internalName="Projectname" ma:readOnly="true">
      <xsd:simpleType>
        <xsd:restriction base="dms:Text"/>
      </xsd:simpleType>
    </xsd:element>
    <xsd:element name="FinalDocument" ma:index="17" nillable="true" ma:displayName="Finales Dokument" ma:internalName="FinalDocument" ma:readOnly="false">
      <xsd:simpleType>
        <xsd:restriction base="dms:Boolean"/>
      </xsd:simpleType>
    </xsd:element>
    <xsd:element name="DocumentDate" ma:index="18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OSP_Note" ma:index="14" nillable="true" ma:taxonomy="true" ma:internalName="OSP_Note" ma:taxonomyFieldName="OSP" ma:displayName="Ordnungssystemposition" ma:readOnly="false" ma:fieldId="{47fc1aad-a32f-4b87-b398-8d261b0da966}" ma:sspId="1614e331-078d-4830-aac2-889f77d1de05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_Note" ma:index="16" nillable="true" ma:displayName="DocumentStatus_Note" ma:hidden="true" ma:internalName="DocumentStatus_Not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46C1F8-3284-4BEF-9038-BBAC549C1C5A}">
  <ds:schemaRefs>
    <ds:schemaRef ds:uri="033a9560-250f-4218-8c7b-f5995410fcf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174E549-536E-478A-BFA7-D5F84841562B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F845F0-8EFF-48E4-A316-D2D4D8E804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02D17-2D55-4FB0-AC11-65FD43D764E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C17FB8-76E1-4DC8-9E55-345CC0477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a9560-250f-4218-8c7b-f5995410fcfb"/>
    <ds:schemaRef ds:uri="A174E549-536E-478A-BFA7-D5F84841562B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Tabella 1</vt:lpstr>
    </vt:vector>
  </TitlesOfParts>
  <Company>Stämpfli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Reinwand Monika</dc:creator>
  <cp:lastModifiedBy>Reinwand Monika</cp:lastModifiedBy>
  <dcterms:created xsi:type="dcterms:W3CDTF">2019-12-06T10:00:13Z</dcterms:created>
  <dcterms:modified xsi:type="dcterms:W3CDTF">2020-03-18T17:58:28Z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0x0101002232FB31B5D2429FADE8EE170F84E94A0035252262AC74C340AED2484212E2BCA3</vt:lpwstr>
  </property>
  <property fmtid="{D5CDD505-2E9C-101B-9397-08002B2CF9AE}" pid="3" name="OSP">
    <vt:i4>3</vt:i4>
  </property>
  <property fmtid="{D5CDD505-2E9C-101B-9397-08002B2CF9AE}" pid="4" name="_dlc_DocIdItemGuid">
    <vt:lpwstr>a4f231dc-d061-46f9-b6bc-cb6c76d202c6</vt:lpwstr>
  </property>
</Properties>
</file>