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dok.finma.ch/sites/2043-PR/GB19 - 2043/14 - Vorbereitung Web-Statistik/Webbereich Statisitk Jahresbericht 2019 IT/"/>
    </mc:Choice>
  </mc:AlternateContent>
  <bookViews>
    <workbookView xWindow="0" yWindow="0" windowWidth="15630" windowHeight="5790"/>
  </bookViews>
  <sheets>
    <sheet name="Andamento del mercat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C19" i="1"/>
  <c r="C75" i="1" l="1"/>
  <c r="B39" i="1" l="1"/>
  <c r="C39" i="1"/>
  <c r="D39" i="1"/>
  <c r="D140" i="1" l="1"/>
  <c r="C140" i="1"/>
  <c r="B140" i="1"/>
  <c r="D130" i="1"/>
  <c r="C130" i="1"/>
  <c r="B130" i="1"/>
  <c r="E120" i="1"/>
  <c r="D120" i="1"/>
  <c r="C120" i="1"/>
  <c r="B120" i="1"/>
  <c r="G108" i="1"/>
  <c r="F108" i="1"/>
  <c r="E108" i="1"/>
  <c r="D108" i="1"/>
  <c r="C108" i="1"/>
  <c r="B108" i="1"/>
  <c r="G101" i="1"/>
  <c r="F101" i="1"/>
  <c r="E101" i="1"/>
  <c r="D101" i="1"/>
  <c r="C101" i="1"/>
  <c r="B101" i="1"/>
  <c r="G94" i="1"/>
  <c r="F94" i="1"/>
  <c r="E94" i="1"/>
  <c r="D94" i="1"/>
  <c r="C94" i="1"/>
  <c r="B94" i="1"/>
  <c r="G85" i="1"/>
  <c r="F85" i="1"/>
  <c r="E85" i="1"/>
  <c r="D85" i="1"/>
  <c r="C85" i="1"/>
  <c r="B85" i="1"/>
  <c r="D75" i="1"/>
  <c r="B75" i="1"/>
  <c r="E65" i="1"/>
  <c r="D65" i="1"/>
  <c r="C65" i="1"/>
  <c r="B65" i="1"/>
  <c r="D50" i="1"/>
  <c r="C50" i="1"/>
  <c r="B50" i="1"/>
  <c r="G23" i="1"/>
  <c r="F23" i="1"/>
  <c r="E23" i="1"/>
  <c r="D23" i="1"/>
  <c r="C23" i="1"/>
  <c r="B23" i="1"/>
  <c r="G14" i="1"/>
  <c r="F14" i="1"/>
  <c r="E14" i="1"/>
  <c r="D14" i="1"/>
  <c r="C14" i="1"/>
  <c r="B14" i="1"/>
</calcChain>
</file>

<file path=xl/comments1.xml><?xml version="1.0" encoding="utf-8"?>
<comments xmlns="http://schemas.openxmlformats.org/spreadsheetml/2006/main">
  <authors>
    <author>Reinwand Monika</author>
    <author>Frauchiger Daniel</author>
  </authors>
  <commentList>
    <comment ref="A10" authorId="0" shapeId="0">
      <text>
        <r>
          <rPr>
            <sz val="10"/>
            <color indexed="81"/>
            <rFont val="Arial"/>
            <family val="2"/>
          </rPr>
          <t>Istituti che dispongono un’autorizzazione puramente bancaria o di un’autorizzazione a operare come banche e come commercianti di valori mobiliari.</t>
        </r>
        <r>
          <rPr>
            <sz val="10"/>
            <color indexed="81"/>
            <rFont val="Arial"/>
            <family val="2"/>
          </rPr>
          <t xml:space="preserve">
</t>
        </r>
      </text>
    </comment>
    <comment ref="A12" authorId="0" shapeId="0">
      <text>
        <r>
          <rPr>
            <sz val="10"/>
            <color indexed="81"/>
            <rFont val="Arial"/>
            <family val="2"/>
          </rPr>
          <t xml:space="preserve">Puramente commercianti di valori mobiliari </t>
        </r>
        <r>
          <rPr>
            <b/>
            <sz val="10"/>
            <color indexed="81"/>
            <rFont val="Arial"/>
            <family val="2"/>
          </rPr>
          <t xml:space="preserve">
</t>
        </r>
      </text>
    </comment>
    <comment ref="A19" authorId="1" shapeId="0">
      <text>
        <r>
          <rPr>
            <sz val="10"/>
            <color indexed="81"/>
            <rFont val="Arial"/>
            <family val="2"/>
          </rPr>
          <t>Istituti che dispongono un’autorizzazione puramente bancaria o di un’autorizzazione a operare come banche e come commercianti di valori mobiliari.</t>
        </r>
        <r>
          <rPr>
            <sz val="10"/>
            <color indexed="81"/>
            <rFont val="Arial"/>
            <family val="2"/>
          </rPr>
          <t xml:space="preserve"> </t>
        </r>
      </text>
    </comment>
    <comment ref="A21" authorId="0" shapeId="0">
      <text>
        <r>
          <rPr>
            <sz val="10"/>
            <color indexed="81"/>
            <rFont val="Arial"/>
            <family val="2"/>
          </rPr>
          <t>Puramente commercianti di valori mobiliari</t>
        </r>
        <r>
          <rPr>
            <sz val="10"/>
            <color indexed="81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<sst xmlns="http://schemas.openxmlformats.org/spreadsheetml/2006/main" count="227" uniqueCount="42">
  <si>
    <t>Andamento del mercato per le banche</t>
  </si>
  <si>
    <t>Numero di istituti</t>
  </si>
  <si>
    <t>Banche</t>
  </si>
  <si>
    <t xml:space="preserve">   – di cui succursali</t>
  </si>
  <si>
    <t>Commercianti di valori mobiliari</t>
  </si>
  <si>
    <t xml:space="preserve">TOTALE </t>
  </si>
  <si>
    <t>Andamento del mercato per le assicurazioni</t>
  </si>
  <si>
    <t>Nuove autorizzazioni rilasciate ad assicurazioni</t>
  </si>
  <si>
    <t>Imprese di assicurazione sulla vita</t>
  </si>
  <si>
    <t>–</t>
  </si>
  <si>
    <t>Imprese di assicurazione contro i danni (senza casse malati)</t>
  </si>
  <si>
    <t>Imprese di riassicurazione</t>
  </si>
  <si>
    <r>
      <rPr>
        <i/>
        <sz val="10"/>
        <color theme="1"/>
        <rFont val="Arial"/>
        <family val="2"/>
      </rPr>
      <t>Captive</t>
    </r>
    <r>
      <rPr>
        <sz val="10"/>
        <color theme="1"/>
        <rFont val="Arial"/>
        <family val="2"/>
      </rPr>
      <t xml:space="preserve"> di riassicurazione</t>
    </r>
  </si>
  <si>
    <t>TOTALE</t>
  </si>
  <si>
    <t xml:space="preserve">Uscite di assicurazioni dal mercato </t>
  </si>
  <si>
    <r>
      <t>Andamento del mercato per l’</t>
    </r>
    <r>
      <rPr>
        <b/>
        <i/>
        <sz val="16"/>
        <color theme="1"/>
        <rFont val="Arial"/>
        <family val="2"/>
      </rPr>
      <t>asset management</t>
    </r>
  </si>
  <si>
    <t>Totale fondi svizzeri</t>
  </si>
  <si>
    <t>Numero di fondi</t>
  </si>
  <si>
    <t>Fondi in valori mobiliari</t>
  </si>
  <si>
    <t>Altri fondi per investimenti tradizionali</t>
  </si>
  <si>
    <t>Altri fondi per investimenti alternativi</t>
  </si>
  <si>
    <t>Fondi immobiliari</t>
  </si>
  <si>
    <t>Società in accomandita per investimenti collettivi di capitale</t>
  </si>
  <si>
    <t>Ingressi nel mercato</t>
  </si>
  <si>
    <t xml:space="preserve">Uscite di fondi svizzeri dal mercato </t>
  </si>
  <si>
    <t>Totale fondi esteri</t>
  </si>
  <si>
    <t>OICVM (eurocompatibili) e fondi in valori mobiliari equivalenti</t>
  </si>
  <si>
    <t>Non-OICVM</t>
  </si>
  <si>
    <t>Ingressi di fondi esteri nel mercato</t>
  </si>
  <si>
    <t xml:space="preserve">Uscite di fondi esteri dal mercato </t>
  </si>
  <si>
    <t>Totale istituti</t>
  </si>
  <si>
    <t>Direzioni dei fondi</t>
  </si>
  <si>
    <t xml:space="preserve"> –</t>
  </si>
  <si>
    <t>Gestori patrimoniali di investimenti collettivi di capitale</t>
  </si>
  <si>
    <t>Banche depositarie</t>
  </si>
  <si>
    <t>Rappresentanti di investimenti collettivi di capitale esteri</t>
  </si>
  <si>
    <t>Distributori</t>
  </si>
  <si>
    <t>Ingressi di istituti nel mercato</t>
  </si>
  <si>
    <t>Uscite di istituti dal mercato</t>
  </si>
  <si>
    <t>Nuove autorizzazioni rilasciate a banche e commercianti di valori mobiliari</t>
  </si>
  <si>
    <t xml:space="preserve">Uscite di banche e commercianti di valori mobiliari dal mercato </t>
  </si>
  <si>
    <r>
      <t xml:space="preserve">Andamento del mercato per banche e commercianti di valori mobiliari, assicurazioni e </t>
    </r>
    <r>
      <rPr>
        <b/>
        <i/>
        <sz val="20"/>
        <color theme="1"/>
        <rFont val="Arial"/>
        <family val="2"/>
      </rPr>
      <t>asset management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</si>
</sst>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theme="1"/>
      <name val="Frutiger LT Com 45 Light"/>
      <family val="2"/>
    </font>
    <font>
      <sz val="10"/>
      <color theme="1"/>
      <name val="Arial"/>
      <family val="2"/>
    </font>
    <font>
      <sz val="10"/>
      <color theme="1"/>
      <name val="Frutiger LT Com 45 Light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Frutiger LT Com 45 Light"/>
      <family val="2"/>
    </font>
    <font>
      <sz val="14"/>
      <color theme="1"/>
      <name val="Arial"/>
      <family val="2"/>
    </font>
    <font>
      <sz val="10"/>
      <color indexed="81"/>
      <name val="Arial"/>
      <family val="2"/>
    </font>
    <font>
      <b/>
      <sz val="10"/>
      <color theme="1"/>
      <name val="Arial"/>
      <family val="2"/>
    </font>
    <font>
      <b/>
      <sz val="10"/>
      <color indexed="81"/>
      <name val="Arial"/>
      <family val="2"/>
    </font>
    <font>
      <b/>
      <i/>
      <sz val="16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20"/>
      <color theme="1"/>
      <name val="Arial"/>
      <family val="2"/>
    </font>
    <font>
      <b/>
      <i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Border="0" applyProtection="0"/>
    <xf numFmtId="0" fontId="2" fillId="0" borderId="0" applyFill="0" applyBorder="0" applyProtection="0"/>
    <xf numFmtId="0" fontId="5" fillId="0" borderId="0" applyFill="0" applyBorder="0" applyProtection="0"/>
    <xf numFmtId="0" fontId="5" fillId="0" borderId="0" applyFill="0" applyBorder="0" applyProtection="0"/>
    <xf numFmtId="2" fontId="3" fillId="0" borderId="4" applyFont="0">
      <alignment horizontal="right"/>
    </xf>
  </cellStyleXfs>
  <cellXfs count="36">
    <xf numFmtId="0" fontId="0" fillId="0" borderId="0" xfId="0"/>
    <xf numFmtId="0" fontId="6" fillId="0" borderId="0" xfId="0" applyFont="1"/>
    <xf numFmtId="49" fontId="8" fillId="0" borderId="2" xfId="2" applyNumberFormat="1" applyFont="1" applyBorder="1"/>
    <xf numFmtId="0" fontId="8" fillId="2" borderId="2" xfId="2" applyFont="1" applyFill="1" applyBorder="1" applyAlignment="1">
      <alignment horizontal="right"/>
    </xf>
    <xf numFmtId="0" fontId="8" fillId="0" borderId="2" xfId="2" applyFont="1" applyBorder="1" applyAlignment="1">
      <alignment horizontal="right"/>
    </xf>
    <xf numFmtId="49" fontId="8" fillId="0" borderId="5" xfId="2" applyNumberFormat="1" applyFont="1" applyBorder="1"/>
    <xf numFmtId="0" fontId="8" fillId="2" borderId="5" xfId="2" applyFont="1" applyFill="1" applyBorder="1" applyAlignment="1">
      <alignment horizontal="right"/>
    </xf>
    <xf numFmtId="0" fontId="8" fillId="0" borderId="5" xfId="2" applyFont="1" applyBorder="1" applyAlignment="1">
      <alignment horizontal="right"/>
    </xf>
    <xf numFmtId="0" fontId="8" fillId="0" borderId="3" xfId="2" applyFont="1" applyBorder="1" applyAlignment="1">
      <alignment horizontal="right"/>
    </xf>
    <xf numFmtId="0" fontId="8" fillId="0" borderId="1" xfId="2" applyFont="1" applyBorder="1" applyAlignment="1">
      <alignment horizontal="right"/>
    </xf>
    <xf numFmtId="0" fontId="4" fillId="0" borderId="0" xfId="1" applyFont="1" applyBorder="1"/>
    <xf numFmtId="0" fontId="12" fillId="0" borderId="0" xfId="3" applyFont="1"/>
    <xf numFmtId="0" fontId="12" fillId="2" borderId="0" xfId="4" applyFont="1" applyFill="1"/>
    <xf numFmtId="0" fontId="12" fillId="0" borderId="0" xfId="4" applyFont="1"/>
    <xf numFmtId="0" fontId="13" fillId="0" borderId="0" xfId="0" applyFont="1" applyFill="1" applyBorder="1"/>
    <xf numFmtId="0" fontId="14" fillId="0" borderId="0" xfId="1" applyFont="1" applyBorder="1"/>
    <xf numFmtId="0" fontId="1" fillId="0" borderId="0" xfId="0" applyFont="1"/>
    <xf numFmtId="0" fontId="1" fillId="0" borderId="0" xfId="2" applyFont="1"/>
    <xf numFmtId="0" fontId="1" fillId="0" borderId="0" xfId="2" applyFont="1" applyBorder="1"/>
    <xf numFmtId="0" fontId="1" fillId="2" borderId="0" xfId="0" applyFont="1" applyFill="1" applyBorder="1"/>
    <xf numFmtId="0" fontId="1" fillId="0" borderId="0" xfId="0" applyFont="1" applyBorder="1"/>
    <xf numFmtId="0" fontId="1" fillId="0" borderId="3" xfId="2" applyNumberFormat="1" applyFont="1" applyBorder="1"/>
    <xf numFmtId="0" fontId="1" fillId="2" borderId="3" xfId="2" applyFont="1" applyFill="1" applyBorder="1" applyAlignment="1">
      <alignment horizontal="right"/>
    </xf>
    <xf numFmtId="0" fontId="1" fillId="0" borderId="3" xfId="2" applyFont="1" applyBorder="1" applyAlignment="1">
      <alignment horizontal="right"/>
    </xf>
    <xf numFmtId="49" fontId="1" fillId="0" borderId="1" xfId="2" applyNumberFormat="1" applyFont="1" applyBorder="1"/>
    <xf numFmtId="0" fontId="1" fillId="2" borderId="1" xfId="2" applyFont="1" applyFill="1" applyBorder="1" applyAlignment="1">
      <alignment horizontal="right"/>
    </xf>
    <xf numFmtId="0" fontId="1" fillId="0" borderId="1" xfId="2" applyFont="1" applyBorder="1" applyAlignment="1">
      <alignment horizontal="right"/>
    </xf>
    <xf numFmtId="49" fontId="1" fillId="0" borderId="2" xfId="2" applyNumberFormat="1" applyFont="1" applyBorder="1"/>
    <xf numFmtId="0" fontId="1" fillId="0" borderId="2" xfId="2" applyFont="1" applyBorder="1" applyAlignment="1">
      <alignment horizontal="right"/>
    </xf>
    <xf numFmtId="49" fontId="1" fillId="0" borderId="0" xfId="2" applyNumberFormat="1" applyFont="1" applyBorder="1"/>
    <xf numFmtId="0" fontId="1" fillId="0" borderId="0" xfId="2" applyFont="1" applyBorder="1" applyAlignment="1">
      <alignment horizontal="right"/>
    </xf>
    <xf numFmtId="0" fontId="1" fillId="2" borderId="2" xfId="2" applyFont="1" applyFill="1" applyBorder="1" applyAlignment="1">
      <alignment horizontal="right"/>
    </xf>
    <xf numFmtId="0" fontId="1" fillId="0" borderId="0" xfId="2" applyFont="1" applyFill="1" applyBorder="1" applyAlignment="1">
      <alignment horizontal="right"/>
    </xf>
    <xf numFmtId="49" fontId="1" fillId="0" borderId="5" xfId="2" applyNumberFormat="1" applyFont="1" applyBorder="1"/>
    <xf numFmtId="0" fontId="1" fillId="2" borderId="5" xfId="2" applyFont="1" applyFill="1" applyBorder="1" applyAlignment="1">
      <alignment horizontal="right"/>
    </xf>
    <xf numFmtId="0" fontId="1" fillId="0" borderId="5" xfId="2" applyFont="1" applyBorder="1" applyAlignment="1">
      <alignment horizontal="right"/>
    </xf>
  </cellXfs>
  <cellStyles count="6">
    <cellStyle name="Jahre" xfId="4"/>
    <cellStyle name="Standard" xfId="0" builtinId="0"/>
    <cellStyle name="Tabellentitel" xfId="3"/>
    <cellStyle name="Text" xfId="2"/>
    <cellStyle name="Titel" xfId="1"/>
    <cellStyle name="Zahlen" xfId="5"/>
  </cellStyles>
  <dxfs count="0"/>
  <tableStyles count="0" defaultTableStyle="TableStyleMedium2" defaultPivotStyle="PivotStyleLight16"/>
  <colors>
    <mruColors>
      <color rgb="FFD2E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inma.ch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784806</xdr:colOff>
      <xdr:row>0</xdr:row>
      <xdr:rowOff>33539</xdr:rowOff>
    </xdr:from>
    <xdr:to>
      <xdr:col>8</xdr:col>
      <xdr:colOff>40335</xdr:colOff>
      <xdr:row>3</xdr:row>
      <xdr:rowOff>103789</xdr:rowOff>
    </xdr:to>
    <xdr:pic>
      <xdr:nvPicPr>
        <xdr:cNvPr id="3" name="Grafi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7817" y="33539"/>
          <a:ext cx="1636779" cy="722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N140"/>
  <sheetViews>
    <sheetView showGridLines="0" tabSelected="1" zoomScaleNormal="100" workbookViewId="0"/>
  </sheetViews>
  <sheetFormatPr baseColWidth="10" defaultColWidth="11.42578125" defaultRowHeight="12.75"/>
  <cols>
    <col min="1" max="1" width="65.7109375" style="16" customWidth="1"/>
    <col min="2" max="7" width="16.7109375" style="16" customWidth="1"/>
    <col min="8" max="8" width="35.7109375" style="16" customWidth="1"/>
    <col min="9" max="16384" width="11.42578125" style="16"/>
  </cols>
  <sheetData>
    <row r="1" spans="1:14" ht="26.25">
      <c r="A1" s="15" t="s">
        <v>41</v>
      </c>
    </row>
    <row r="2" spans="1:14">
      <c r="A2" s="17"/>
    </row>
    <row r="3" spans="1:14">
      <c r="A3" s="17"/>
    </row>
    <row r="4" spans="1:14">
      <c r="A4" s="17"/>
    </row>
    <row r="5" spans="1:14" ht="20.25">
      <c r="A5" s="10" t="s">
        <v>0</v>
      </c>
    </row>
    <row r="6" spans="1:14" ht="8.25" customHeight="1">
      <c r="A6" s="10"/>
    </row>
    <row r="7" spans="1:14" ht="18">
      <c r="A7" s="11" t="s">
        <v>39</v>
      </c>
      <c r="B7" s="12">
        <v>2019</v>
      </c>
      <c r="C7" s="13">
        <v>2018</v>
      </c>
      <c r="D7" s="13">
        <v>2017</v>
      </c>
      <c r="E7" s="13">
        <v>2016</v>
      </c>
      <c r="F7" s="13">
        <v>2015</v>
      </c>
      <c r="G7" s="13">
        <v>2014</v>
      </c>
      <c r="H7" s="1"/>
      <c r="I7" s="11"/>
      <c r="J7" s="11"/>
      <c r="K7" s="11"/>
      <c r="L7" s="11"/>
      <c r="M7" s="11"/>
      <c r="N7" s="11"/>
    </row>
    <row r="8" spans="1:14">
      <c r="A8" s="18" t="s">
        <v>1</v>
      </c>
      <c r="B8" s="19"/>
      <c r="C8" s="20"/>
      <c r="D8" s="20"/>
      <c r="E8" s="20"/>
      <c r="F8" s="20"/>
      <c r="G8" s="20"/>
    </row>
    <row r="9" spans="1:14">
      <c r="A9" s="18"/>
      <c r="B9" s="19"/>
      <c r="C9" s="20"/>
      <c r="D9" s="20"/>
      <c r="E9" s="20"/>
      <c r="F9" s="20"/>
      <c r="G9" s="20"/>
    </row>
    <row r="10" spans="1:14">
      <c r="A10" s="21" t="s">
        <v>2</v>
      </c>
      <c r="B10" s="22">
        <v>3</v>
      </c>
      <c r="C10" s="23">
        <v>2</v>
      </c>
      <c r="D10" s="23">
        <v>4</v>
      </c>
      <c r="E10" s="23">
        <v>0</v>
      </c>
      <c r="F10" s="23">
        <v>0</v>
      </c>
      <c r="G10" s="23">
        <v>0</v>
      </c>
    </row>
    <row r="11" spans="1:14">
      <c r="A11" s="24" t="s">
        <v>3</v>
      </c>
      <c r="B11" s="25">
        <v>1</v>
      </c>
      <c r="C11" s="26">
        <v>1</v>
      </c>
      <c r="D11" s="26">
        <v>3</v>
      </c>
      <c r="E11" s="26">
        <v>0</v>
      </c>
      <c r="F11" s="26">
        <v>0</v>
      </c>
      <c r="G11" s="26">
        <v>0</v>
      </c>
    </row>
    <row r="12" spans="1:14">
      <c r="A12" s="24" t="s">
        <v>4</v>
      </c>
      <c r="B12" s="25">
        <v>2</v>
      </c>
      <c r="C12" s="26">
        <v>4</v>
      </c>
      <c r="D12" s="26">
        <v>2</v>
      </c>
      <c r="E12" s="26">
        <v>0</v>
      </c>
      <c r="F12" s="26">
        <v>0</v>
      </c>
      <c r="G12" s="26">
        <v>0</v>
      </c>
    </row>
    <row r="13" spans="1:14">
      <c r="A13" s="24" t="s">
        <v>3</v>
      </c>
      <c r="B13" s="25">
        <v>0</v>
      </c>
      <c r="C13" s="26">
        <v>2</v>
      </c>
      <c r="D13" s="26">
        <v>1</v>
      </c>
      <c r="E13" s="26">
        <v>0</v>
      </c>
      <c r="F13" s="26">
        <v>0</v>
      </c>
      <c r="G13" s="26">
        <v>0</v>
      </c>
    </row>
    <row r="14" spans="1:14">
      <c r="A14" s="2" t="s">
        <v>5</v>
      </c>
      <c r="B14" s="3">
        <f t="shared" ref="B14:G14" si="0">B10+B12</f>
        <v>5</v>
      </c>
      <c r="C14" s="4">
        <f t="shared" si="0"/>
        <v>6</v>
      </c>
      <c r="D14" s="4">
        <f t="shared" si="0"/>
        <v>6</v>
      </c>
      <c r="E14" s="4">
        <f t="shared" si="0"/>
        <v>0</v>
      </c>
      <c r="F14" s="4">
        <f t="shared" si="0"/>
        <v>0</v>
      </c>
      <c r="G14" s="4">
        <f t="shared" si="0"/>
        <v>0</v>
      </c>
    </row>
    <row r="15" spans="1:14">
      <c r="A15" s="27"/>
      <c r="B15" s="27"/>
      <c r="C15" s="28"/>
      <c r="D15" s="28"/>
      <c r="E15" s="28"/>
      <c r="F15" s="28"/>
      <c r="G15" s="28"/>
    </row>
    <row r="16" spans="1:14" ht="18">
      <c r="A16" s="11" t="s">
        <v>40</v>
      </c>
      <c r="B16" s="12">
        <v>2019</v>
      </c>
      <c r="C16" s="13">
        <v>2018</v>
      </c>
      <c r="D16" s="13">
        <v>2017</v>
      </c>
      <c r="E16" s="13">
        <v>2016</v>
      </c>
      <c r="F16" s="13">
        <v>2015</v>
      </c>
      <c r="G16" s="13">
        <v>2014</v>
      </c>
      <c r="H16" s="1"/>
      <c r="I16" s="11"/>
      <c r="J16" s="11"/>
      <c r="K16" s="11"/>
      <c r="L16" s="11"/>
      <c r="M16" s="11"/>
      <c r="N16" s="11"/>
    </row>
    <row r="17" spans="1:14">
      <c r="A17" s="18" t="s">
        <v>1</v>
      </c>
      <c r="B17" s="19"/>
      <c r="C17" s="20"/>
      <c r="D17" s="20"/>
      <c r="E17" s="20"/>
      <c r="F17" s="20"/>
      <c r="G17" s="20"/>
    </row>
    <row r="18" spans="1:14">
      <c r="A18" s="18"/>
      <c r="B18" s="19"/>
      <c r="C18" s="20"/>
      <c r="D18" s="20"/>
      <c r="E18" s="20"/>
      <c r="F18" s="20"/>
      <c r="G18" s="20"/>
    </row>
    <row r="19" spans="1:14">
      <c r="A19" s="21" t="s">
        <v>2</v>
      </c>
      <c r="B19" s="22">
        <v>2</v>
      </c>
      <c r="C19" s="23">
        <f>7+5</f>
        <v>12</v>
      </c>
      <c r="D19" s="23">
        <f>5+4</f>
        <v>9</v>
      </c>
      <c r="E19" s="23"/>
      <c r="F19" s="23"/>
      <c r="G19" s="23"/>
    </row>
    <row r="20" spans="1:14">
      <c r="A20" s="24" t="s">
        <v>3</v>
      </c>
      <c r="B20" s="25">
        <v>1</v>
      </c>
      <c r="C20" s="26">
        <v>5</v>
      </c>
      <c r="D20" s="26">
        <v>4</v>
      </c>
      <c r="E20" s="26">
        <v>0</v>
      </c>
      <c r="F20" s="26">
        <v>0</v>
      </c>
      <c r="G20" s="26">
        <v>0</v>
      </c>
    </row>
    <row r="21" spans="1:14">
      <c r="A21" s="24" t="s">
        <v>4</v>
      </c>
      <c r="B21" s="25">
        <v>2</v>
      </c>
      <c r="C21" s="26">
        <v>4</v>
      </c>
      <c r="D21" s="26">
        <f>3+2</f>
        <v>5</v>
      </c>
      <c r="E21" s="26">
        <v>0</v>
      </c>
      <c r="F21" s="26">
        <v>0</v>
      </c>
      <c r="G21" s="26">
        <v>0</v>
      </c>
    </row>
    <row r="22" spans="1:14">
      <c r="A22" s="24" t="s">
        <v>3</v>
      </c>
      <c r="B22" s="25">
        <v>0</v>
      </c>
      <c r="C22" s="26">
        <v>0</v>
      </c>
      <c r="D22" s="26">
        <v>2</v>
      </c>
      <c r="E22" s="26">
        <v>0</v>
      </c>
      <c r="F22" s="26">
        <v>0</v>
      </c>
      <c r="G22" s="26">
        <v>0</v>
      </c>
    </row>
    <row r="23" spans="1:14">
      <c r="A23" s="5" t="s">
        <v>5</v>
      </c>
      <c r="B23" s="6">
        <f t="shared" ref="B23:G23" si="1">B19+B21</f>
        <v>4</v>
      </c>
      <c r="C23" s="7">
        <f t="shared" si="1"/>
        <v>16</v>
      </c>
      <c r="D23" s="7">
        <f t="shared" si="1"/>
        <v>14</v>
      </c>
      <c r="E23" s="7">
        <f t="shared" si="1"/>
        <v>0</v>
      </c>
      <c r="F23" s="7">
        <f t="shared" si="1"/>
        <v>0</v>
      </c>
      <c r="G23" s="7">
        <f t="shared" si="1"/>
        <v>0</v>
      </c>
    </row>
    <row r="24" spans="1:14" s="20" customFormat="1">
      <c r="A24" s="29"/>
      <c r="B24" s="30"/>
      <c r="C24" s="30"/>
      <c r="D24" s="30"/>
      <c r="E24" s="30"/>
      <c r="F24" s="30"/>
      <c r="G24" s="30"/>
    </row>
    <row r="25" spans="1:14" s="20" customFormat="1">
      <c r="A25" s="29"/>
      <c r="B25" s="30"/>
      <c r="C25" s="30"/>
      <c r="D25" s="30"/>
      <c r="E25" s="30"/>
      <c r="F25" s="30"/>
      <c r="G25" s="30"/>
    </row>
    <row r="26" spans="1:14" s="20" customFormat="1">
      <c r="A26" s="29"/>
      <c r="B26" s="30"/>
      <c r="C26" s="30"/>
      <c r="D26" s="30"/>
      <c r="E26" s="30"/>
      <c r="F26" s="30"/>
      <c r="G26" s="30"/>
    </row>
    <row r="27" spans="1:14" s="20" customFormat="1">
      <c r="A27" s="29"/>
      <c r="B27" s="30"/>
      <c r="C27" s="30"/>
      <c r="D27" s="30"/>
      <c r="E27" s="30"/>
      <c r="F27" s="30"/>
      <c r="G27" s="30"/>
    </row>
    <row r="28" spans="1:14" ht="20.25">
      <c r="A28" s="10" t="s">
        <v>6</v>
      </c>
    </row>
    <row r="29" spans="1:14" ht="8.25" customHeight="1">
      <c r="A29" s="10"/>
    </row>
    <row r="30" spans="1:14" ht="18">
      <c r="A30" s="11" t="s">
        <v>7</v>
      </c>
      <c r="B30" s="12">
        <v>2019</v>
      </c>
      <c r="C30" s="13">
        <v>2018</v>
      </c>
      <c r="D30" s="13">
        <v>2017</v>
      </c>
      <c r="E30" s="13">
        <v>2016</v>
      </c>
      <c r="F30" s="13">
        <v>2015</v>
      </c>
      <c r="G30" s="13">
        <v>2014</v>
      </c>
      <c r="H30" s="1"/>
      <c r="I30" s="11"/>
      <c r="J30" s="11"/>
      <c r="K30" s="11"/>
      <c r="L30" s="11"/>
      <c r="M30" s="11"/>
      <c r="N30" s="11"/>
    </row>
    <row r="31" spans="1:14">
      <c r="A31" s="18" t="s">
        <v>1</v>
      </c>
      <c r="B31" s="19"/>
      <c r="C31" s="20"/>
      <c r="D31" s="20"/>
      <c r="E31" s="20"/>
      <c r="F31" s="20"/>
      <c r="G31" s="20"/>
    </row>
    <row r="32" spans="1:14">
      <c r="A32" s="18"/>
      <c r="B32" s="19"/>
      <c r="C32" s="20"/>
      <c r="D32" s="20"/>
      <c r="E32" s="20"/>
      <c r="F32" s="20"/>
      <c r="G32" s="20"/>
    </row>
    <row r="33" spans="1:14">
      <c r="A33" s="21" t="s">
        <v>8</v>
      </c>
      <c r="B33" s="22">
        <v>0</v>
      </c>
      <c r="C33" s="23">
        <v>1</v>
      </c>
      <c r="D33" s="23">
        <v>0</v>
      </c>
      <c r="E33" s="23" t="s">
        <v>9</v>
      </c>
      <c r="F33" s="23" t="s">
        <v>9</v>
      </c>
      <c r="G33" s="23" t="s">
        <v>9</v>
      </c>
    </row>
    <row r="34" spans="1:14">
      <c r="A34" s="24" t="s">
        <v>3</v>
      </c>
      <c r="B34" s="25">
        <v>0</v>
      </c>
      <c r="C34" s="26">
        <v>1</v>
      </c>
      <c r="D34" s="26">
        <v>0</v>
      </c>
      <c r="E34" s="26" t="s">
        <v>9</v>
      </c>
      <c r="F34" s="26" t="s">
        <v>9</v>
      </c>
      <c r="G34" s="26" t="s">
        <v>9</v>
      </c>
    </row>
    <row r="35" spans="1:14">
      <c r="A35" s="24" t="s">
        <v>10</v>
      </c>
      <c r="B35" s="25">
        <v>5</v>
      </c>
      <c r="C35" s="26">
        <v>2</v>
      </c>
      <c r="D35" s="26">
        <v>2</v>
      </c>
      <c r="E35" s="26" t="s">
        <v>9</v>
      </c>
      <c r="F35" s="26" t="s">
        <v>9</v>
      </c>
      <c r="G35" s="26" t="s">
        <v>9</v>
      </c>
    </row>
    <row r="36" spans="1:14">
      <c r="A36" s="24" t="s">
        <v>3</v>
      </c>
      <c r="B36" s="25">
        <v>4</v>
      </c>
      <c r="C36" s="26">
        <v>0</v>
      </c>
      <c r="D36" s="26">
        <v>1</v>
      </c>
      <c r="E36" s="26" t="s">
        <v>9</v>
      </c>
      <c r="F36" s="26" t="s">
        <v>9</v>
      </c>
      <c r="G36" s="26" t="s">
        <v>9</v>
      </c>
    </row>
    <row r="37" spans="1:14">
      <c r="A37" s="27" t="s">
        <v>11</v>
      </c>
      <c r="B37" s="31">
        <v>1</v>
      </c>
      <c r="C37" s="28">
        <v>0</v>
      </c>
      <c r="D37" s="28">
        <v>2</v>
      </c>
      <c r="E37" s="26" t="s">
        <v>9</v>
      </c>
      <c r="F37" s="26" t="s">
        <v>9</v>
      </c>
      <c r="G37" s="26" t="s">
        <v>9</v>
      </c>
    </row>
    <row r="38" spans="1:14">
      <c r="A38" s="24" t="s">
        <v>12</v>
      </c>
      <c r="B38" s="25">
        <v>0</v>
      </c>
      <c r="C38" s="26">
        <v>1</v>
      </c>
      <c r="D38" s="26">
        <v>2</v>
      </c>
      <c r="E38" s="26" t="s">
        <v>9</v>
      </c>
      <c r="F38" s="26" t="s">
        <v>9</v>
      </c>
      <c r="G38" s="26" t="s">
        <v>9</v>
      </c>
    </row>
    <row r="39" spans="1:14">
      <c r="A39" s="5" t="s">
        <v>13</v>
      </c>
      <c r="B39" s="6">
        <f>B33+B35+B37+B38</f>
        <v>6</v>
      </c>
      <c r="C39" s="7">
        <f>C33+C35+C37+C38</f>
        <v>4</v>
      </c>
      <c r="D39" s="7">
        <f>D33+D35+D37+D38</f>
        <v>6</v>
      </c>
      <c r="E39" s="9" t="s">
        <v>9</v>
      </c>
      <c r="F39" s="9" t="s">
        <v>9</v>
      </c>
      <c r="G39" s="9" t="s">
        <v>9</v>
      </c>
    </row>
    <row r="40" spans="1:14">
      <c r="A40" s="18"/>
      <c r="B40" s="14"/>
      <c r="C40" s="20"/>
      <c r="D40" s="20"/>
      <c r="E40" s="20"/>
      <c r="F40" s="20"/>
      <c r="G40" s="20"/>
    </row>
    <row r="41" spans="1:14" ht="18">
      <c r="A41" s="11" t="s">
        <v>14</v>
      </c>
      <c r="B41" s="12">
        <v>2019</v>
      </c>
      <c r="C41" s="13">
        <v>2018</v>
      </c>
      <c r="D41" s="13">
        <v>2017</v>
      </c>
      <c r="E41" s="13">
        <v>2016</v>
      </c>
      <c r="F41" s="13">
        <v>2015</v>
      </c>
      <c r="G41" s="13">
        <v>2014</v>
      </c>
      <c r="H41" s="1"/>
      <c r="I41" s="11"/>
      <c r="J41" s="11"/>
      <c r="K41" s="11"/>
      <c r="L41" s="11"/>
      <c r="M41" s="11"/>
      <c r="N41" s="11"/>
    </row>
    <row r="42" spans="1:14">
      <c r="A42" s="18" t="s">
        <v>1</v>
      </c>
      <c r="B42" s="19"/>
      <c r="C42" s="20"/>
      <c r="D42" s="20"/>
      <c r="E42" s="20"/>
      <c r="F42" s="20"/>
      <c r="G42" s="20"/>
    </row>
    <row r="43" spans="1:14">
      <c r="A43" s="18"/>
      <c r="B43" s="19"/>
      <c r="C43" s="20"/>
      <c r="D43" s="20"/>
      <c r="E43" s="20"/>
      <c r="F43" s="20"/>
      <c r="G43" s="20"/>
    </row>
    <row r="44" spans="1:14">
      <c r="A44" s="21" t="s">
        <v>8</v>
      </c>
      <c r="B44" s="22">
        <v>0</v>
      </c>
      <c r="C44" s="23">
        <v>1</v>
      </c>
      <c r="D44" s="23">
        <v>0</v>
      </c>
      <c r="E44" s="23" t="s">
        <v>9</v>
      </c>
      <c r="F44" s="23" t="s">
        <v>9</v>
      </c>
      <c r="G44" s="23" t="s">
        <v>9</v>
      </c>
    </row>
    <row r="45" spans="1:14">
      <c r="A45" s="24" t="s">
        <v>3</v>
      </c>
      <c r="B45" s="25">
        <v>0</v>
      </c>
      <c r="C45" s="26">
        <v>1</v>
      </c>
      <c r="D45" s="26">
        <v>0</v>
      </c>
      <c r="E45" s="23" t="s">
        <v>9</v>
      </c>
      <c r="F45" s="23" t="s">
        <v>9</v>
      </c>
      <c r="G45" s="23" t="s">
        <v>9</v>
      </c>
    </row>
    <row r="46" spans="1:14">
      <c r="A46" s="24" t="s">
        <v>10</v>
      </c>
      <c r="B46" s="25">
        <v>1</v>
      </c>
      <c r="C46" s="26">
        <v>5</v>
      </c>
      <c r="D46" s="26">
        <v>3</v>
      </c>
      <c r="E46" s="23" t="s">
        <v>9</v>
      </c>
      <c r="F46" s="23" t="s">
        <v>9</v>
      </c>
      <c r="G46" s="23" t="s">
        <v>9</v>
      </c>
    </row>
    <row r="47" spans="1:14">
      <c r="A47" s="24" t="s">
        <v>3</v>
      </c>
      <c r="B47" s="25">
        <v>0</v>
      </c>
      <c r="C47" s="26">
        <v>2</v>
      </c>
      <c r="D47" s="26">
        <v>2</v>
      </c>
      <c r="E47" s="23" t="s">
        <v>9</v>
      </c>
      <c r="F47" s="23" t="s">
        <v>9</v>
      </c>
      <c r="G47" s="23" t="s">
        <v>9</v>
      </c>
    </row>
    <row r="48" spans="1:14">
      <c r="A48" s="27" t="s">
        <v>11</v>
      </c>
      <c r="B48" s="31">
        <v>2</v>
      </c>
      <c r="C48" s="28">
        <v>1</v>
      </c>
      <c r="D48" s="28">
        <v>4</v>
      </c>
      <c r="E48" s="23" t="s">
        <v>9</v>
      </c>
      <c r="F48" s="23" t="s">
        <v>9</v>
      </c>
      <c r="G48" s="23" t="s">
        <v>9</v>
      </c>
    </row>
    <row r="49" spans="1:14">
      <c r="A49" s="24" t="s">
        <v>12</v>
      </c>
      <c r="B49" s="25">
        <v>2</v>
      </c>
      <c r="C49" s="26">
        <v>1</v>
      </c>
      <c r="D49" s="26">
        <v>0</v>
      </c>
      <c r="E49" s="23" t="s">
        <v>9</v>
      </c>
      <c r="F49" s="23" t="s">
        <v>9</v>
      </c>
      <c r="G49" s="23" t="s">
        <v>9</v>
      </c>
    </row>
    <row r="50" spans="1:14">
      <c r="A50" s="5" t="s">
        <v>13</v>
      </c>
      <c r="B50" s="6">
        <f t="shared" ref="B50:D50" si="2">B44+B46+B48+B49</f>
        <v>5</v>
      </c>
      <c r="C50" s="7">
        <f t="shared" si="2"/>
        <v>8</v>
      </c>
      <c r="D50" s="7">
        <f t="shared" si="2"/>
        <v>7</v>
      </c>
      <c r="E50" s="8" t="s">
        <v>9</v>
      </c>
      <c r="F50" s="8" t="s">
        <v>9</v>
      </c>
      <c r="G50" s="8" t="s">
        <v>9</v>
      </c>
    </row>
    <row r="51" spans="1:14" s="20" customFormat="1"/>
    <row r="52" spans="1:14" s="20" customFormat="1"/>
    <row r="53" spans="1:14" s="20" customFormat="1"/>
    <row r="54" spans="1:14" s="20" customFormat="1"/>
    <row r="55" spans="1:14" ht="20.25">
      <c r="A55" s="10" t="s">
        <v>15</v>
      </c>
    </row>
    <row r="56" spans="1:14" ht="8.25" customHeight="1">
      <c r="A56" s="10"/>
    </row>
    <row r="57" spans="1:14" ht="18">
      <c r="A57" s="11" t="s">
        <v>16</v>
      </c>
      <c r="B57" s="12">
        <v>2019</v>
      </c>
      <c r="C57" s="13">
        <v>2018</v>
      </c>
      <c r="D57" s="13">
        <v>2017</v>
      </c>
      <c r="E57" s="13">
        <v>2016</v>
      </c>
      <c r="F57" s="13">
        <v>2015</v>
      </c>
      <c r="G57" s="13">
        <v>2014</v>
      </c>
      <c r="H57" s="1"/>
      <c r="I57" s="11"/>
      <c r="J57" s="11"/>
      <c r="K57" s="11"/>
      <c r="L57" s="11"/>
      <c r="M57" s="11"/>
      <c r="N57" s="11"/>
    </row>
    <row r="58" spans="1:14">
      <c r="A58" s="18" t="s">
        <v>17</v>
      </c>
      <c r="B58" s="19"/>
      <c r="C58" s="20"/>
      <c r="D58" s="20"/>
      <c r="E58" s="20"/>
      <c r="F58" s="20"/>
      <c r="G58" s="20"/>
    </row>
    <row r="59" spans="1:14">
      <c r="A59" s="18"/>
      <c r="B59" s="19"/>
      <c r="C59" s="20"/>
      <c r="D59" s="20"/>
      <c r="E59" s="20"/>
      <c r="F59" s="20"/>
      <c r="G59" s="20"/>
    </row>
    <row r="60" spans="1:14">
      <c r="A60" s="21" t="s">
        <v>18</v>
      </c>
      <c r="B60" s="22">
        <v>136</v>
      </c>
      <c r="C60" s="23">
        <v>136</v>
      </c>
      <c r="D60" s="23">
        <v>137</v>
      </c>
      <c r="E60" s="23">
        <v>136</v>
      </c>
      <c r="F60" s="23" t="s">
        <v>9</v>
      </c>
      <c r="G60" s="23" t="s">
        <v>9</v>
      </c>
    </row>
    <row r="61" spans="1:14">
      <c r="A61" s="24" t="s">
        <v>19</v>
      </c>
      <c r="B61" s="25">
        <v>1461</v>
      </c>
      <c r="C61" s="26">
        <v>1454</v>
      </c>
      <c r="D61" s="26">
        <v>1383</v>
      </c>
      <c r="E61" s="26">
        <v>1296</v>
      </c>
      <c r="F61" s="23" t="s">
        <v>9</v>
      </c>
      <c r="G61" s="23" t="s">
        <v>9</v>
      </c>
    </row>
    <row r="62" spans="1:14">
      <c r="A62" s="24" t="s">
        <v>20</v>
      </c>
      <c r="B62" s="25">
        <v>46</v>
      </c>
      <c r="C62" s="26">
        <v>50</v>
      </c>
      <c r="D62" s="26">
        <v>44</v>
      </c>
      <c r="E62" s="26">
        <v>42</v>
      </c>
      <c r="F62" s="23" t="s">
        <v>9</v>
      </c>
      <c r="G62" s="23" t="s">
        <v>9</v>
      </c>
    </row>
    <row r="63" spans="1:14">
      <c r="A63" s="24" t="s">
        <v>21</v>
      </c>
      <c r="B63" s="25">
        <v>67</v>
      </c>
      <c r="C63" s="26">
        <v>66</v>
      </c>
      <c r="D63" s="26">
        <v>60</v>
      </c>
      <c r="E63" s="26">
        <v>59</v>
      </c>
      <c r="F63" s="23" t="s">
        <v>9</v>
      </c>
      <c r="G63" s="23" t="s">
        <v>9</v>
      </c>
    </row>
    <row r="64" spans="1:14">
      <c r="A64" s="27" t="s">
        <v>22</v>
      </c>
      <c r="B64" s="31">
        <v>22</v>
      </c>
      <c r="C64" s="28">
        <v>19</v>
      </c>
      <c r="D64" s="28">
        <v>18</v>
      </c>
      <c r="E64" s="28">
        <v>18</v>
      </c>
      <c r="F64" s="23" t="s">
        <v>9</v>
      </c>
      <c r="G64" s="23" t="s">
        <v>9</v>
      </c>
    </row>
    <row r="65" spans="1:14">
      <c r="A65" s="5" t="s">
        <v>5</v>
      </c>
      <c r="B65" s="6">
        <f>SUM(B60:B64)</f>
        <v>1732</v>
      </c>
      <c r="C65" s="7">
        <f t="shared" ref="C65:E65" si="3">SUM(C60:C64)</f>
        <v>1725</v>
      </c>
      <c r="D65" s="7">
        <f t="shared" si="3"/>
        <v>1642</v>
      </c>
      <c r="E65" s="7">
        <f t="shared" si="3"/>
        <v>1551</v>
      </c>
      <c r="F65" s="8" t="s">
        <v>9</v>
      </c>
      <c r="G65" s="8" t="s">
        <v>9</v>
      </c>
    </row>
    <row r="66" spans="1:14" s="20" customFormat="1"/>
    <row r="67" spans="1:14" ht="18">
      <c r="A67" s="11" t="s">
        <v>23</v>
      </c>
      <c r="B67" s="12">
        <v>2019</v>
      </c>
      <c r="C67" s="13">
        <v>2018</v>
      </c>
      <c r="D67" s="13">
        <v>2017</v>
      </c>
      <c r="E67" s="13">
        <v>2016</v>
      </c>
      <c r="F67" s="13">
        <v>2015</v>
      </c>
      <c r="G67" s="13">
        <v>2014</v>
      </c>
      <c r="H67" s="1"/>
      <c r="I67" s="11"/>
      <c r="J67" s="11"/>
      <c r="K67" s="11"/>
      <c r="L67" s="11"/>
      <c r="M67" s="11"/>
      <c r="N67" s="11"/>
    </row>
    <row r="68" spans="1:14">
      <c r="A68" s="18" t="s">
        <v>17</v>
      </c>
      <c r="B68" s="19"/>
      <c r="C68" s="20"/>
      <c r="D68" s="20"/>
      <c r="E68" s="20"/>
      <c r="F68" s="20"/>
      <c r="G68" s="20"/>
    </row>
    <row r="69" spans="1:14">
      <c r="A69" s="18"/>
      <c r="B69" s="19"/>
      <c r="C69" s="20"/>
      <c r="D69" s="20"/>
      <c r="E69" s="20"/>
      <c r="F69" s="20"/>
      <c r="G69" s="20"/>
    </row>
    <row r="70" spans="1:14">
      <c r="A70" s="21" t="s">
        <v>18</v>
      </c>
      <c r="B70" s="22">
        <v>12</v>
      </c>
      <c r="C70" s="23">
        <v>7</v>
      </c>
      <c r="D70" s="23">
        <v>6</v>
      </c>
      <c r="E70" s="23" t="s">
        <v>9</v>
      </c>
      <c r="F70" s="23" t="s">
        <v>9</v>
      </c>
      <c r="G70" s="23" t="s">
        <v>9</v>
      </c>
    </row>
    <row r="71" spans="1:14">
      <c r="A71" s="24" t="s">
        <v>19</v>
      </c>
      <c r="B71" s="25">
        <v>77</v>
      </c>
      <c r="C71" s="26">
        <v>136</v>
      </c>
      <c r="D71" s="26">
        <v>152</v>
      </c>
      <c r="E71" s="23" t="s">
        <v>9</v>
      </c>
      <c r="F71" s="23" t="s">
        <v>9</v>
      </c>
      <c r="G71" s="23" t="s">
        <v>9</v>
      </c>
    </row>
    <row r="72" spans="1:14">
      <c r="A72" s="24" t="s">
        <v>20</v>
      </c>
      <c r="B72" s="25">
        <v>2</v>
      </c>
      <c r="C72" s="26">
        <v>8</v>
      </c>
      <c r="D72" s="26">
        <v>6</v>
      </c>
      <c r="E72" s="23" t="s">
        <v>9</v>
      </c>
      <c r="F72" s="23" t="s">
        <v>9</v>
      </c>
      <c r="G72" s="23" t="s">
        <v>9</v>
      </c>
    </row>
    <row r="73" spans="1:14">
      <c r="A73" s="24" t="s">
        <v>21</v>
      </c>
      <c r="B73" s="25">
        <v>3</v>
      </c>
      <c r="C73" s="26">
        <v>9</v>
      </c>
      <c r="D73" s="26">
        <v>2</v>
      </c>
      <c r="E73" s="23" t="s">
        <v>9</v>
      </c>
      <c r="F73" s="23" t="s">
        <v>9</v>
      </c>
      <c r="G73" s="23" t="s">
        <v>9</v>
      </c>
    </row>
    <row r="74" spans="1:14">
      <c r="A74" s="27" t="s">
        <v>22</v>
      </c>
      <c r="B74" s="31">
        <v>4</v>
      </c>
      <c r="C74" s="32">
        <v>2</v>
      </c>
      <c r="D74" s="28">
        <v>1</v>
      </c>
      <c r="E74" s="23" t="s">
        <v>9</v>
      </c>
      <c r="F74" s="23" t="s">
        <v>9</v>
      </c>
      <c r="G74" s="23" t="s">
        <v>9</v>
      </c>
    </row>
    <row r="75" spans="1:14">
      <c r="A75" s="5" t="s">
        <v>5</v>
      </c>
      <c r="B75" s="6">
        <f>SUM(B70:B74)</f>
        <v>98</v>
      </c>
      <c r="C75" s="7">
        <f>SUM(C70:C74)</f>
        <v>162</v>
      </c>
      <c r="D75" s="7">
        <f t="shared" ref="D75" si="4">SUM(D70:D74)</f>
        <v>167</v>
      </c>
      <c r="E75" s="8" t="s">
        <v>9</v>
      </c>
      <c r="F75" s="8" t="s">
        <v>9</v>
      </c>
      <c r="G75" s="8" t="s">
        <v>9</v>
      </c>
    </row>
    <row r="76" spans="1:14" s="20" customFormat="1"/>
    <row r="77" spans="1:14" ht="18">
      <c r="A77" s="11" t="s">
        <v>24</v>
      </c>
      <c r="B77" s="12">
        <v>2019</v>
      </c>
      <c r="C77" s="13">
        <v>2018</v>
      </c>
      <c r="D77" s="13">
        <v>2017</v>
      </c>
      <c r="E77" s="13">
        <v>2016</v>
      </c>
      <c r="F77" s="13">
        <v>2015</v>
      </c>
      <c r="G77" s="13">
        <v>2014</v>
      </c>
      <c r="H77" s="1"/>
      <c r="I77" s="11"/>
      <c r="J77" s="11"/>
      <c r="K77" s="11"/>
      <c r="L77" s="11"/>
      <c r="M77" s="11"/>
      <c r="N77" s="11"/>
    </row>
    <row r="78" spans="1:14">
      <c r="A78" s="18" t="s">
        <v>17</v>
      </c>
      <c r="B78" s="19"/>
      <c r="C78" s="20"/>
      <c r="D78" s="20"/>
      <c r="E78" s="20"/>
      <c r="F78" s="20"/>
      <c r="G78" s="20"/>
    </row>
    <row r="79" spans="1:14">
      <c r="A79" s="18"/>
      <c r="B79" s="19"/>
      <c r="C79" s="20"/>
      <c r="D79" s="20"/>
      <c r="E79" s="20"/>
      <c r="F79" s="20"/>
      <c r="G79" s="20"/>
    </row>
    <row r="80" spans="1:14">
      <c r="A80" s="21" t="s">
        <v>18</v>
      </c>
      <c r="B80" s="22">
        <v>12</v>
      </c>
      <c r="C80" s="23">
        <v>8</v>
      </c>
      <c r="D80" s="23">
        <v>5</v>
      </c>
      <c r="E80" s="23">
        <v>0</v>
      </c>
      <c r="F80" s="23">
        <v>0</v>
      </c>
      <c r="G80" s="23">
        <v>0</v>
      </c>
    </row>
    <row r="81" spans="1:14">
      <c r="A81" s="24" t="s">
        <v>19</v>
      </c>
      <c r="B81" s="25">
        <v>70</v>
      </c>
      <c r="C81" s="26">
        <v>65</v>
      </c>
      <c r="D81" s="26">
        <v>65</v>
      </c>
      <c r="E81" s="26"/>
      <c r="F81" s="26"/>
      <c r="G81" s="26"/>
    </row>
    <row r="82" spans="1:14">
      <c r="A82" s="24" t="s">
        <v>20</v>
      </c>
      <c r="B82" s="25">
        <v>6</v>
      </c>
      <c r="C82" s="26">
        <v>2</v>
      </c>
      <c r="D82" s="26">
        <v>4</v>
      </c>
      <c r="E82" s="26"/>
      <c r="F82" s="26"/>
      <c r="G82" s="26"/>
    </row>
    <row r="83" spans="1:14">
      <c r="A83" s="24" t="s">
        <v>21</v>
      </c>
      <c r="B83" s="25">
        <v>2</v>
      </c>
      <c r="C83" s="26">
        <v>3</v>
      </c>
      <c r="D83" s="26">
        <v>1</v>
      </c>
      <c r="E83" s="26"/>
      <c r="F83" s="26"/>
      <c r="G83" s="26"/>
    </row>
    <row r="84" spans="1:14">
      <c r="A84" s="27" t="s">
        <v>22</v>
      </c>
      <c r="B84" s="31">
        <v>1</v>
      </c>
      <c r="C84" s="28">
        <v>1</v>
      </c>
      <c r="D84" s="28">
        <v>1</v>
      </c>
      <c r="E84" s="28"/>
      <c r="F84" s="28"/>
      <c r="G84" s="28"/>
    </row>
    <row r="85" spans="1:14">
      <c r="A85" s="5" t="s">
        <v>5</v>
      </c>
      <c r="B85" s="6">
        <f>SUM(B80:B84)</f>
        <v>91</v>
      </c>
      <c r="C85" s="7">
        <f t="shared" ref="C85" si="5">SUM(C80:C84)</f>
        <v>79</v>
      </c>
      <c r="D85" s="7">
        <f t="shared" ref="D85" si="6">SUM(D80:D84)</f>
        <v>76</v>
      </c>
      <c r="E85" s="7">
        <f t="shared" ref="E85" si="7">SUM(E80:E84)</f>
        <v>0</v>
      </c>
      <c r="F85" s="7">
        <f t="shared" ref="F85" si="8">SUM(F80:F84)</f>
        <v>0</v>
      </c>
      <c r="G85" s="7">
        <f t="shared" ref="G85" si="9">SUM(G80:G84)</f>
        <v>0</v>
      </c>
    </row>
    <row r="86" spans="1:14" s="20" customFormat="1"/>
    <row r="87" spans="1:14" s="20" customFormat="1"/>
    <row r="88" spans="1:14" s="20" customFormat="1"/>
    <row r="89" spans="1:14" ht="18">
      <c r="A89" s="11" t="s">
        <v>25</v>
      </c>
      <c r="B89" s="12">
        <v>2019</v>
      </c>
      <c r="C89" s="13">
        <v>2018</v>
      </c>
      <c r="D89" s="13">
        <v>2017</v>
      </c>
      <c r="E89" s="13">
        <v>2016</v>
      </c>
      <c r="F89" s="13">
        <v>2015</v>
      </c>
      <c r="G89" s="13">
        <v>2014</v>
      </c>
      <c r="H89" s="1"/>
      <c r="I89" s="11"/>
      <c r="J89" s="11"/>
      <c r="K89" s="11"/>
      <c r="L89" s="11"/>
      <c r="M89" s="11"/>
      <c r="N89" s="11"/>
    </row>
    <row r="90" spans="1:14">
      <c r="A90" s="18" t="s">
        <v>17</v>
      </c>
      <c r="B90" s="19"/>
      <c r="C90" s="20"/>
      <c r="D90" s="20"/>
      <c r="E90" s="20"/>
      <c r="F90" s="20"/>
      <c r="G90" s="20"/>
    </row>
    <row r="91" spans="1:14">
      <c r="A91" s="18"/>
      <c r="B91" s="19"/>
      <c r="C91" s="20"/>
      <c r="D91" s="20"/>
      <c r="E91" s="20"/>
      <c r="F91" s="20"/>
      <c r="G91" s="20"/>
    </row>
    <row r="92" spans="1:14">
      <c r="A92" s="21" t="s">
        <v>26</v>
      </c>
      <c r="B92" s="22">
        <v>8121</v>
      </c>
      <c r="C92" s="23">
        <v>8041</v>
      </c>
      <c r="D92" s="23">
        <v>7685</v>
      </c>
      <c r="E92" s="23">
        <v>7314</v>
      </c>
      <c r="F92" s="23">
        <v>0</v>
      </c>
      <c r="G92" s="23">
        <v>0</v>
      </c>
    </row>
    <row r="93" spans="1:14">
      <c r="A93" s="24" t="s">
        <v>27</v>
      </c>
      <c r="B93" s="25">
        <v>49</v>
      </c>
      <c r="C93" s="26">
        <v>53</v>
      </c>
      <c r="D93" s="26">
        <v>76</v>
      </c>
      <c r="E93" s="26">
        <v>87</v>
      </c>
      <c r="F93" s="26" t="s">
        <v>9</v>
      </c>
      <c r="G93" s="26" t="s">
        <v>9</v>
      </c>
    </row>
    <row r="94" spans="1:14">
      <c r="A94" s="5" t="s">
        <v>5</v>
      </c>
      <c r="B94" s="6">
        <f t="shared" ref="B94:G94" si="10">SUM(B92:B93)</f>
        <v>8170</v>
      </c>
      <c r="C94" s="7">
        <f t="shared" si="10"/>
        <v>8094</v>
      </c>
      <c r="D94" s="7">
        <f t="shared" si="10"/>
        <v>7761</v>
      </c>
      <c r="E94" s="7">
        <f t="shared" si="10"/>
        <v>7401</v>
      </c>
      <c r="F94" s="7">
        <f t="shared" si="10"/>
        <v>0</v>
      </c>
      <c r="G94" s="7">
        <f t="shared" si="10"/>
        <v>0</v>
      </c>
    </row>
    <row r="95" spans="1:14" s="20" customFormat="1"/>
    <row r="96" spans="1:14" ht="18">
      <c r="A96" s="11" t="s">
        <v>28</v>
      </c>
      <c r="B96" s="12">
        <v>2019</v>
      </c>
      <c r="C96" s="13">
        <v>2018</v>
      </c>
      <c r="D96" s="13">
        <v>2017</v>
      </c>
      <c r="E96" s="13">
        <v>2016</v>
      </c>
      <c r="F96" s="13">
        <v>2015</v>
      </c>
      <c r="G96" s="13">
        <v>2014</v>
      </c>
      <c r="H96" s="1"/>
      <c r="I96" s="11"/>
      <c r="J96" s="11"/>
      <c r="K96" s="11"/>
      <c r="L96" s="11"/>
      <c r="M96" s="11"/>
      <c r="N96" s="11"/>
    </row>
    <row r="97" spans="1:14">
      <c r="A97" s="18" t="s">
        <v>17</v>
      </c>
      <c r="B97" s="19"/>
      <c r="C97" s="20"/>
      <c r="D97" s="20"/>
      <c r="E97" s="20"/>
      <c r="F97" s="20"/>
      <c r="G97" s="20"/>
    </row>
    <row r="98" spans="1:14">
      <c r="A98" s="18"/>
      <c r="B98" s="19"/>
      <c r="C98" s="20"/>
      <c r="D98" s="20"/>
      <c r="E98" s="20"/>
      <c r="F98" s="20"/>
      <c r="G98" s="20"/>
    </row>
    <row r="99" spans="1:14">
      <c r="A99" s="21" t="s">
        <v>26</v>
      </c>
      <c r="B99" s="22">
        <v>850</v>
      </c>
      <c r="C99" s="23">
        <v>935</v>
      </c>
      <c r="D99" s="23">
        <v>873</v>
      </c>
      <c r="E99" s="23">
        <v>0</v>
      </c>
      <c r="F99" s="23">
        <v>0</v>
      </c>
      <c r="G99" s="23">
        <v>0</v>
      </c>
    </row>
    <row r="100" spans="1:14">
      <c r="A100" s="24" t="s">
        <v>27</v>
      </c>
      <c r="B100" s="25">
        <v>0</v>
      </c>
      <c r="C100" s="26">
        <v>0</v>
      </c>
      <c r="D100" s="26">
        <v>0</v>
      </c>
      <c r="E100" s="26" t="s">
        <v>9</v>
      </c>
      <c r="F100" s="26" t="s">
        <v>9</v>
      </c>
      <c r="G100" s="26" t="s">
        <v>9</v>
      </c>
    </row>
    <row r="101" spans="1:14">
      <c r="A101" s="33" t="s">
        <v>5</v>
      </c>
      <c r="B101" s="34">
        <f t="shared" ref="B101:G101" si="11">SUM(B99:B100)</f>
        <v>850</v>
      </c>
      <c r="C101" s="35">
        <f t="shared" si="11"/>
        <v>935</v>
      </c>
      <c r="D101" s="35">
        <f t="shared" si="11"/>
        <v>873</v>
      </c>
      <c r="E101" s="35">
        <f t="shared" si="11"/>
        <v>0</v>
      </c>
      <c r="F101" s="35">
        <f t="shared" si="11"/>
        <v>0</v>
      </c>
      <c r="G101" s="35">
        <f t="shared" si="11"/>
        <v>0</v>
      </c>
    </row>
    <row r="102" spans="1:14" s="20" customFormat="1"/>
    <row r="103" spans="1:14" ht="18">
      <c r="A103" s="11" t="s">
        <v>29</v>
      </c>
      <c r="B103" s="12">
        <v>2019</v>
      </c>
      <c r="C103" s="13">
        <v>2018</v>
      </c>
      <c r="D103" s="13">
        <v>2017</v>
      </c>
      <c r="E103" s="13">
        <v>2016</v>
      </c>
      <c r="F103" s="13">
        <v>2015</v>
      </c>
      <c r="G103" s="13">
        <v>2014</v>
      </c>
      <c r="H103" s="1"/>
      <c r="I103" s="11"/>
      <c r="J103" s="11"/>
      <c r="K103" s="11"/>
      <c r="L103" s="11"/>
      <c r="M103" s="11"/>
      <c r="N103" s="11"/>
    </row>
    <row r="104" spans="1:14">
      <c r="A104" s="18" t="s">
        <v>17</v>
      </c>
      <c r="B104" s="19"/>
      <c r="C104" s="20"/>
      <c r="D104" s="20"/>
      <c r="E104" s="20"/>
      <c r="F104" s="20"/>
      <c r="G104" s="20"/>
    </row>
    <row r="105" spans="1:14">
      <c r="A105" s="18"/>
      <c r="B105" s="19"/>
      <c r="C105" s="20"/>
      <c r="D105" s="20"/>
      <c r="E105" s="20"/>
      <c r="F105" s="20"/>
      <c r="G105" s="20"/>
    </row>
    <row r="106" spans="1:14">
      <c r="A106" s="21" t="s">
        <v>26</v>
      </c>
      <c r="B106" s="22">
        <v>770</v>
      </c>
      <c r="C106" s="23">
        <v>579</v>
      </c>
      <c r="D106" s="23">
        <v>502</v>
      </c>
      <c r="E106" s="23">
        <v>0</v>
      </c>
      <c r="F106" s="23">
        <v>0</v>
      </c>
      <c r="G106" s="23">
        <v>0</v>
      </c>
    </row>
    <row r="107" spans="1:14">
      <c r="A107" s="24" t="s">
        <v>27</v>
      </c>
      <c r="B107" s="25">
        <v>4</v>
      </c>
      <c r="C107" s="26">
        <v>23</v>
      </c>
      <c r="D107" s="26">
        <v>11</v>
      </c>
      <c r="E107" s="26" t="s">
        <v>9</v>
      </c>
      <c r="F107" s="26" t="s">
        <v>9</v>
      </c>
      <c r="G107" s="26" t="s">
        <v>9</v>
      </c>
    </row>
    <row r="108" spans="1:14">
      <c r="A108" s="5" t="s">
        <v>5</v>
      </c>
      <c r="B108" s="6">
        <f t="shared" ref="B108:G108" si="12">SUM(B106:B107)</f>
        <v>774</v>
      </c>
      <c r="C108" s="7">
        <f t="shared" si="12"/>
        <v>602</v>
      </c>
      <c r="D108" s="7">
        <f t="shared" si="12"/>
        <v>513</v>
      </c>
      <c r="E108" s="7">
        <f t="shared" si="12"/>
        <v>0</v>
      </c>
      <c r="F108" s="7">
        <f t="shared" si="12"/>
        <v>0</v>
      </c>
      <c r="G108" s="7">
        <f t="shared" si="12"/>
        <v>0</v>
      </c>
    </row>
    <row r="109" spans="1:14" s="20" customFormat="1"/>
    <row r="110" spans="1:14" s="20" customFormat="1"/>
    <row r="111" spans="1:14" s="20" customFormat="1"/>
    <row r="112" spans="1:14" ht="18">
      <c r="A112" s="11" t="s">
        <v>30</v>
      </c>
      <c r="B112" s="12">
        <v>2019</v>
      </c>
      <c r="C112" s="13">
        <v>2018</v>
      </c>
      <c r="D112" s="13">
        <v>2017</v>
      </c>
      <c r="E112" s="13">
        <v>2016</v>
      </c>
      <c r="F112" s="13">
        <v>2015</v>
      </c>
      <c r="G112" s="13">
        <v>2014</v>
      </c>
      <c r="H112" s="1"/>
      <c r="I112" s="11"/>
      <c r="J112" s="11"/>
      <c r="K112" s="11"/>
      <c r="L112" s="11"/>
      <c r="M112" s="11"/>
      <c r="N112" s="11"/>
    </row>
    <row r="113" spans="1:14">
      <c r="A113" s="18" t="s">
        <v>1</v>
      </c>
      <c r="B113" s="19"/>
      <c r="C113" s="20"/>
      <c r="D113" s="20"/>
      <c r="E113" s="20"/>
      <c r="F113" s="20"/>
      <c r="G113" s="20"/>
    </row>
    <row r="114" spans="1:14">
      <c r="A114" s="18"/>
      <c r="B114" s="19"/>
      <c r="C114" s="20"/>
      <c r="D114" s="20"/>
      <c r="E114" s="20"/>
      <c r="F114" s="20"/>
      <c r="G114" s="20"/>
    </row>
    <row r="115" spans="1:14">
      <c r="A115" s="21" t="s">
        <v>31</v>
      </c>
      <c r="B115" s="22">
        <v>50</v>
      </c>
      <c r="C115" s="23">
        <v>48</v>
      </c>
      <c r="D115" s="23">
        <v>45</v>
      </c>
      <c r="E115" s="23">
        <v>44</v>
      </c>
      <c r="F115" s="23" t="s">
        <v>32</v>
      </c>
      <c r="G115" s="23" t="s">
        <v>32</v>
      </c>
    </row>
    <row r="116" spans="1:14">
      <c r="A116" s="24" t="s">
        <v>33</v>
      </c>
      <c r="B116" s="25">
        <v>221</v>
      </c>
      <c r="C116" s="26">
        <v>212</v>
      </c>
      <c r="D116" s="26">
        <v>217</v>
      </c>
      <c r="E116" s="26">
        <v>206</v>
      </c>
      <c r="F116" s="23" t="s">
        <v>32</v>
      </c>
      <c r="G116" s="23" t="s">
        <v>32</v>
      </c>
    </row>
    <row r="117" spans="1:14">
      <c r="A117" s="24" t="s">
        <v>34</v>
      </c>
      <c r="B117" s="25">
        <v>31</v>
      </c>
      <c r="C117" s="26">
        <v>32</v>
      </c>
      <c r="D117" s="26">
        <v>31</v>
      </c>
      <c r="E117" s="26">
        <v>32</v>
      </c>
      <c r="F117" s="23" t="s">
        <v>32</v>
      </c>
      <c r="G117" s="23" t="s">
        <v>32</v>
      </c>
    </row>
    <row r="118" spans="1:14">
      <c r="A118" s="24" t="s">
        <v>35</v>
      </c>
      <c r="B118" s="25">
        <v>85</v>
      </c>
      <c r="C118" s="26">
        <v>86</v>
      </c>
      <c r="D118" s="26">
        <v>92</v>
      </c>
      <c r="E118" s="26">
        <v>94</v>
      </c>
      <c r="F118" s="23" t="s">
        <v>32</v>
      </c>
      <c r="G118" s="23" t="s">
        <v>32</v>
      </c>
    </row>
    <row r="119" spans="1:14">
      <c r="A119" s="27" t="s">
        <v>36</v>
      </c>
      <c r="B119" s="31">
        <v>353</v>
      </c>
      <c r="C119" s="28">
        <v>350</v>
      </c>
      <c r="D119" s="28">
        <v>353</v>
      </c>
      <c r="E119" s="28">
        <v>354</v>
      </c>
      <c r="F119" s="23" t="s">
        <v>32</v>
      </c>
      <c r="G119" s="23" t="s">
        <v>32</v>
      </c>
    </row>
    <row r="120" spans="1:14">
      <c r="A120" s="5" t="s">
        <v>5</v>
      </c>
      <c r="B120" s="6">
        <f>SUM(B115:B119)</f>
        <v>740</v>
      </c>
      <c r="C120" s="7">
        <f t="shared" ref="C120" si="13">SUM(C115:C119)</f>
        <v>728</v>
      </c>
      <c r="D120" s="7">
        <f t="shared" ref="D120" si="14">SUM(D115:D119)</f>
        <v>738</v>
      </c>
      <c r="E120" s="7">
        <f t="shared" ref="E120" si="15">SUM(E115:E119)</f>
        <v>730</v>
      </c>
      <c r="F120" s="8" t="s">
        <v>32</v>
      </c>
      <c r="G120" s="8" t="s">
        <v>32</v>
      </c>
    </row>
    <row r="121" spans="1:14" s="20" customFormat="1"/>
    <row r="122" spans="1:14" ht="18">
      <c r="A122" s="11" t="s">
        <v>37</v>
      </c>
      <c r="B122" s="12">
        <v>2019</v>
      </c>
      <c r="C122" s="13">
        <v>2018</v>
      </c>
      <c r="D122" s="13">
        <v>2017</v>
      </c>
      <c r="E122" s="13">
        <v>2016</v>
      </c>
      <c r="F122" s="13">
        <v>2015</v>
      </c>
      <c r="G122" s="13">
        <v>2014</v>
      </c>
      <c r="H122" s="1"/>
      <c r="I122" s="11"/>
      <c r="J122" s="11"/>
      <c r="K122" s="11"/>
      <c r="L122" s="11"/>
      <c r="M122" s="11"/>
      <c r="N122" s="11"/>
    </row>
    <row r="123" spans="1:14">
      <c r="A123" s="18" t="s">
        <v>1</v>
      </c>
      <c r="B123" s="19"/>
      <c r="C123" s="20"/>
      <c r="D123" s="20"/>
      <c r="E123" s="20"/>
      <c r="F123" s="20"/>
      <c r="G123" s="20"/>
    </row>
    <row r="124" spans="1:14">
      <c r="A124" s="18"/>
      <c r="B124" s="19"/>
      <c r="C124" s="20"/>
      <c r="D124" s="20"/>
      <c r="E124" s="20"/>
      <c r="F124" s="20"/>
      <c r="G124" s="20"/>
    </row>
    <row r="125" spans="1:14">
      <c r="A125" s="21" t="s">
        <v>31</v>
      </c>
      <c r="B125" s="22">
        <v>2</v>
      </c>
      <c r="C125" s="23">
        <v>3</v>
      </c>
      <c r="D125" s="23">
        <v>1</v>
      </c>
      <c r="E125" s="23" t="s">
        <v>9</v>
      </c>
      <c r="F125" s="23" t="s">
        <v>9</v>
      </c>
      <c r="G125" s="23" t="s">
        <v>9</v>
      </c>
    </row>
    <row r="126" spans="1:14">
      <c r="A126" s="24" t="s">
        <v>33</v>
      </c>
      <c r="B126" s="25">
        <v>17</v>
      </c>
      <c r="C126" s="26">
        <v>8</v>
      </c>
      <c r="D126" s="26">
        <v>24</v>
      </c>
      <c r="E126" s="23" t="s">
        <v>9</v>
      </c>
      <c r="F126" s="23" t="s">
        <v>9</v>
      </c>
      <c r="G126" s="23" t="s">
        <v>9</v>
      </c>
    </row>
    <row r="127" spans="1:14">
      <c r="A127" s="24" t="s">
        <v>34</v>
      </c>
      <c r="B127" s="25">
        <v>0</v>
      </c>
      <c r="C127" s="26">
        <v>2</v>
      </c>
      <c r="D127" s="26">
        <v>1</v>
      </c>
      <c r="E127" s="23" t="s">
        <v>9</v>
      </c>
      <c r="F127" s="23" t="s">
        <v>9</v>
      </c>
      <c r="G127" s="23" t="s">
        <v>9</v>
      </c>
    </row>
    <row r="128" spans="1:14">
      <c r="A128" s="24" t="s">
        <v>35</v>
      </c>
      <c r="B128" s="25">
        <v>1</v>
      </c>
      <c r="C128" s="26">
        <v>3</v>
      </c>
      <c r="D128" s="26">
        <v>6</v>
      </c>
      <c r="E128" s="23" t="s">
        <v>9</v>
      </c>
      <c r="F128" s="23" t="s">
        <v>9</v>
      </c>
      <c r="G128" s="23" t="s">
        <v>9</v>
      </c>
    </row>
    <row r="129" spans="1:14">
      <c r="A129" s="27" t="s">
        <v>36</v>
      </c>
      <c r="B129" s="31">
        <v>14</v>
      </c>
      <c r="C129" s="28">
        <v>27</v>
      </c>
      <c r="D129" s="28">
        <v>27</v>
      </c>
      <c r="E129" s="23" t="s">
        <v>9</v>
      </c>
      <c r="F129" s="23" t="s">
        <v>9</v>
      </c>
      <c r="G129" s="23" t="s">
        <v>9</v>
      </c>
    </row>
    <row r="130" spans="1:14">
      <c r="A130" s="5" t="s">
        <v>5</v>
      </c>
      <c r="B130" s="6">
        <f>SUM(B125:B129)</f>
        <v>34</v>
      </c>
      <c r="C130" s="7">
        <f t="shared" ref="C130" si="16">SUM(C125:C129)</f>
        <v>43</v>
      </c>
      <c r="D130" s="7">
        <f t="shared" ref="D130" si="17">SUM(D125:D129)</f>
        <v>59</v>
      </c>
      <c r="E130" s="8" t="s">
        <v>9</v>
      </c>
      <c r="F130" s="8" t="s">
        <v>9</v>
      </c>
      <c r="G130" s="8" t="s">
        <v>9</v>
      </c>
    </row>
    <row r="131" spans="1:14" s="20" customFormat="1"/>
    <row r="132" spans="1:14" ht="18">
      <c r="A132" s="11" t="s">
        <v>38</v>
      </c>
      <c r="B132" s="12">
        <v>2019</v>
      </c>
      <c r="C132" s="13">
        <v>2018</v>
      </c>
      <c r="D132" s="13">
        <v>2017</v>
      </c>
      <c r="E132" s="13">
        <v>2016</v>
      </c>
      <c r="F132" s="13">
        <v>2015</v>
      </c>
      <c r="G132" s="13">
        <v>2014</v>
      </c>
      <c r="H132" s="1"/>
      <c r="I132" s="11"/>
      <c r="J132" s="11"/>
      <c r="K132" s="11"/>
      <c r="L132" s="11"/>
      <c r="M132" s="11"/>
      <c r="N132" s="11"/>
    </row>
    <row r="133" spans="1:14">
      <c r="A133" s="18" t="s">
        <v>1</v>
      </c>
      <c r="B133" s="19"/>
      <c r="C133" s="20"/>
      <c r="D133" s="20"/>
      <c r="E133" s="20"/>
      <c r="F133" s="20"/>
      <c r="G133" s="20"/>
    </row>
    <row r="134" spans="1:14">
      <c r="A134" s="18"/>
      <c r="B134" s="19"/>
      <c r="C134" s="20"/>
      <c r="D134" s="20"/>
      <c r="E134" s="20"/>
      <c r="F134" s="20"/>
      <c r="G134" s="20"/>
    </row>
    <row r="135" spans="1:14">
      <c r="A135" s="21" t="s">
        <v>31</v>
      </c>
      <c r="B135" s="22">
        <v>0</v>
      </c>
      <c r="C135" s="23">
        <v>0</v>
      </c>
      <c r="D135" s="23">
        <v>0</v>
      </c>
      <c r="E135" s="23" t="s">
        <v>9</v>
      </c>
      <c r="F135" s="23" t="s">
        <v>9</v>
      </c>
      <c r="G135" s="23" t="s">
        <v>9</v>
      </c>
    </row>
    <row r="136" spans="1:14">
      <c r="A136" s="24" t="s">
        <v>33</v>
      </c>
      <c r="B136" s="25">
        <v>8</v>
      </c>
      <c r="C136" s="26">
        <v>13</v>
      </c>
      <c r="D136" s="26">
        <v>13</v>
      </c>
      <c r="E136" s="23" t="s">
        <v>9</v>
      </c>
      <c r="F136" s="23" t="s">
        <v>9</v>
      </c>
      <c r="G136" s="23" t="s">
        <v>9</v>
      </c>
    </row>
    <row r="137" spans="1:14">
      <c r="A137" s="24" t="s">
        <v>34</v>
      </c>
      <c r="B137" s="25">
        <v>1</v>
      </c>
      <c r="C137" s="26">
        <v>1</v>
      </c>
      <c r="D137" s="26">
        <v>2</v>
      </c>
      <c r="E137" s="23" t="s">
        <v>9</v>
      </c>
      <c r="F137" s="23" t="s">
        <v>9</v>
      </c>
      <c r="G137" s="23" t="s">
        <v>9</v>
      </c>
    </row>
    <row r="138" spans="1:14">
      <c r="A138" s="24" t="s">
        <v>35</v>
      </c>
      <c r="B138" s="25">
        <v>2</v>
      </c>
      <c r="C138" s="26">
        <v>9</v>
      </c>
      <c r="D138" s="26">
        <v>8</v>
      </c>
      <c r="E138" s="23" t="s">
        <v>9</v>
      </c>
      <c r="F138" s="23" t="s">
        <v>9</v>
      </c>
      <c r="G138" s="23" t="s">
        <v>9</v>
      </c>
    </row>
    <row r="139" spans="1:14">
      <c r="A139" s="27" t="s">
        <v>36</v>
      </c>
      <c r="B139" s="31">
        <v>11</v>
      </c>
      <c r="C139" s="28">
        <v>30</v>
      </c>
      <c r="D139" s="28">
        <v>28</v>
      </c>
      <c r="E139" s="23" t="s">
        <v>9</v>
      </c>
      <c r="F139" s="23" t="s">
        <v>9</v>
      </c>
      <c r="G139" s="23" t="s">
        <v>9</v>
      </c>
    </row>
    <row r="140" spans="1:14">
      <c r="A140" s="5" t="s">
        <v>5</v>
      </c>
      <c r="B140" s="6">
        <f>SUM(B135:B139)</f>
        <v>22</v>
      </c>
      <c r="C140" s="7">
        <f t="shared" ref="C140" si="18">SUM(C135:C139)</f>
        <v>53</v>
      </c>
      <c r="D140" s="7">
        <f t="shared" ref="D140" si="19">SUM(D135:D139)</f>
        <v>51</v>
      </c>
      <c r="E140" s="8" t="s">
        <v>9</v>
      </c>
      <c r="F140" s="8" t="s">
        <v>9</v>
      </c>
      <c r="G140" s="8" t="s">
        <v>9</v>
      </c>
    </row>
  </sheetData>
  <pageMargins left="0.7" right="0.7" top="0.78740157499999996" bottom="0.78740157499999996" header="0.3" footer="0.3"/>
  <pageSetup paperSize="9" scale="61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nma Projekt Dokument" ma:contentTypeID="0x0101002232FB31B5D2429FADE8EE170F84E94A0035252262AC74C340AED2484212E2BCA3" ma:contentTypeVersion="0" ma:contentTypeDescription="Repräsentiert ein Finma Projekt Dokument" ma:contentTypeScope="" ma:versionID="b0a78c488955ad3881a91df530a11ca6">
  <xsd:schema xmlns:xsd="http://www.w3.org/2001/XMLSchema" xmlns:xs="http://www.w3.org/2001/XMLSchema" xmlns:p="http://schemas.microsoft.com/office/2006/metadata/properties" xmlns:ns2="033a9560-250f-4218-8c7b-f5995410fcfb" xmlns:ns3="A174E549-536E-478A-BFA7-D5F84841562B" xmlns:ns4="http://schemas.microsoft.com/sharepoint/v3/fields" targetNamespace="http://schemas.microsoft.com/office/2006/metadata/properties" ma:root="true" ma:fieldsID="17da9f379187451b3360dd003880fb10" ns2:_="" ns3:_="" ns4:_="">
    <xsd:import namespace="033a9560-250f-4218-8c7b-f5995410fcfb"/>
    <xsd:import namespace="A174E549-536E-478A-BFA7-D5F84841562B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jectNr" minOccurs="0"/>
                <xsd:element ref="ns3:Projectname" minOccurs="0"/>
                <xsd:element ref="ns4:OSP_Note" minOccurs="0"/>
                <xsd:element ref="ns4:DocumentStatus_Note" minOccurs="0"/>
                <xsd:element ref="ns3:FinalDocument" minOccurs="0"/>
                <xsd:element ref="ns3:Document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a9560-250f-4218-8c7b-f5995410fc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4E549-536E-478A-BFA7-D5F84841562B" elementFormDefault="qualified">
    <xsd:import namespace="http://schemas.microsoft.com/office/2006/documentManagement/types"/>
    <xsd:import namespace="http://schemas.microsoft.com/office/infopath/2007/PartnerControls"/>
    <xsd:element name="ProjectNr" ma:index="11" nillable="true" ma:displayName="Projekt-Nr." ma:internalName="ProjectNr" ma:readOnly="true">
      <xsd:simpleType>
        <xsd:restriction base="dms:Text"/>
      </xsd:simpleType>
    </xsd:element>
    <xsd:element name="Projectname" ma:index="12" nillable="true" ma:displayName="Projektname" ma:internalName="Projectname" ma:readOnly="true">
      <xsd:simpleType>
        <xsd:restriction base="dms:Text"/>
      </xsd:simpleType>
    </xsd:element>
    <xsd:element name="FinalDocument" ma:index="17" nillable="true" ma:displayName="Finales Dokument" ma:internalName="FinalDocument" ma:readOnly="false">
      <xsd:simpleType>
        <xsd:restriction base="dms:Boolean"/>
      </xsd:simpleType>
    </xsd:element>
    <xsd:element name="DocumentDate" ma:index="18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OSP_Note" ma:index="14" nillable="true" ma:taxonomy="true" ma:internalName="OSP_Note" ma:taxonomyFieldName="OSP" ma:displayName="Ordnungssystemposition" ma:readOnly="false" ma:fieldId="{47fc1aad-a32f-4b87-b398-8d261b0da966}" ma:sspId="1614e331-078d-4830-aac2-889f77d1de05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tatus_Note" ma:index="16" nillable="true" ma:displayName="DocumentStatus_Note" ma:hidden="true" ma:internalName="DocumentStatus_Not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3a9560-250f-4218-8c7b-f5995410fcfb">ECZ4ZH7NWRVS-1939239469-728</_dlc_DocId>
    <_dlc_DocIdUrl xmlns="033a9560-250f-4218-8c7b-f5995410fcfb">
      <Url>https://dok.finma.ch/sites/2043-PR/_layouts/15/DocIdRedir.aspx?ID=ECZ4ZH7NWRVS-1939239469-728</Url>
      <Description>ECZ4ZH7NWRVS-1939239469-728</Description>
    </_dlc_DocIdUrl>
    <OSP_Note xmlns="http://schemas.microsoft.com/sharepoint/v3/fields">
      <Terms xmlns="http://schemas.microsoft.com/office/infopath/2007/PartnerControls"/>
    </OSP_Note>
    <DocumentStatus_Note xmlns="http://schemas.microsoft.com/sharepoint/v3/fields" xsi:nil="true"/>
    <Projectname xmlns="A174E549-536E-478A-BFA7-D5F84841562B">Geschäftsbericht 2019 </Projectname>
    <ProjectNr xmlns="A174E549-536E-478A-BFA7-D5F84841562B">2043</ProjectNr>
    <FinalDocument xmlns="A174E549-536E-478A-BFA7-D5F84841562B" xsi:nil="true"/>
    <DocumentDate xmlns="A174E549-536E-478A-BFA7-D5F84841562B">2019-12-12T15:54:24+00:00</DocumentDate>
  </documentManagement>
</p:properties>
</file>

<file path=customXml/itemProps1.xml><?xml version="1.0" encoding="utf-8"?>
<ds:datastoreItem xmlns:ds="http://schemas.openxmlformats.org/officeDocument/2006/customXml" ds:itemID="{83772775-41E2-4151-9B18-07C5C1EE3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a9560-250f-4218-8c7b-f5995410fcfb"/>
    <ds:schemaRef ds:uri="A174E549-536E-478A-BFA7-D5F84841562B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002D17-2D55-4FB0-AC11-65FD43D764E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3F845F0-8EFF-48E4-A316-D2D4D8E804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46C1F8-3284-4BEF-9038-BBAC549C1C5A}">
  <ds:schemaRefs>
    <ds:schemaRef ds:uri="033a9560-250f-4218-8c7b-f5995410fcf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174E549-536E-478A-BFA7-D5F84841562B"/>
    <ds:schemaRef ds:uri="http://purl.org/dc/elements/1.1/"/>
    <ds:schemaRef ds:uri="http://schemas.microsoft.com/office/2006/metadata/properties"/>
    <ds:schemaRef ds:uri="http://schemas.microsoft.com/sharepoint/v3/field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Andamento del mercato</vt:lpstr>
    </vt:vector>
  </TitlesOfParts>
  <Company>Stämpfli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Reinwand Monika</dc:creator>
  <cp:lastModifiedBy>Reinwand Monika</cp:lastModifiedBy>
  <cp:lastPrinted>2020-01-10T14:23:49Z</cp:lastPrinted>
  <dcterms:created xsi:type="dcterms:W3CDTF">2019-12-06T10:00:13Z</dcterms:created>
  <dcterms:modified xsi:type="dcterms:W3CDTF">2020-03-18T17:40:52Z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0x0101002232FB31B5D2429FADE8EE170F84E94A0035252262AC74C340AED2484212E2BCA3</vt:lpwstr>
  </property>
  <property fmtid="{D5CDD505-2E9C-101B-9397-08002B2CF9AE}" pid="3" name="OSP">
    <vt:i4>3</vt:i4>
  </property>
  <property fmtid="{D5CDD505-2E9C-101B-9397-08002B2CF9AE}" pid="4" name="_dlc_DocIdItemGuid">
    <vt:lpwstr>38dffc21-002a-4319-89ab-6cba56d58cd2</vt:lpwstr>
  </property>
</Properties>
</file>