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DieseArbeitsmappe"/>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E46E88A2-2EFC-47E3-94D6-5D80F1D20279}" xr6:coauthVersionLast="46" xr6:coauthVersionMax="46" xr10:uidLastSave="{00000000-0000-0000-0000-000000000000}"/>
  <bookViews>
    <workbookView xWindow="-110" yWindow="-110" windowWidth="19420" windowHeight="11620" tabRatio="635" xr2:uid="{00000000-000D-0000-FFFF-FFFF00000000}"/>
  </bookViews>
  <sheets>
    <sheet name="Personalkennzahlen" sheetId="2" r:id="rId1"/>
    <sheet name="Fokusthemen Personalarbeit 2019"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H40" i="2" l="1"/>
  <c r="H31" i="2" l="1"/>
  <c r="C72" i="2"/>
  <c r="C62" i="2"/>
  <c r="C49" i="2"/>
  <c r="C36" i="2"/>
  <c r="B24" i="2" l="1"/>
  <c r="B38" i="2"/>
  <c r="B51" i="2"/>
  <c r="B64" i="2"/>
  <c r="B74" i="2"/>
  <c r="H72" i="2" l="1"/>
  <c r="H62" i="2"/>
  <c r="H49" i="2"/>
  <c r="H36" i="2"/>
  <c r="H22" i="2"/>
  <c r="D72" i="2"/>
  <c r="D62" i="2"/>
  <c r="D49" i="2"/>
  <c r="D36" i="2"/>
  <c r="D22" i="2"/>
  <c r="E22" i="2" l="1"/>
  <c r="A73" i="2" l="1"/>
  <c r="A63" i="2"/>
  <c r="A50" i="2"/>
  <c r="A37" i="2"/>
  <c r="A23" i="2"/>
  <c r="E36" i="2"/>
  <c r="F36" i="2"/>
  <c r="G36" i="2"/>
  <c r="I36" i="2"/>
  <c r="F22" i="2" l="1"/>
  <c r="G22" i="2"/>
  <c r="I22" i="2"/>
  <c r="E49" i="2"/>
  <c r="F49" i="2"/>
  <c r="G49" i="2"/>
  <c r="I49" i="2"/>
  <c r="E62" i="2"/>
  <c r="F62" i="2"/>
  <c r="G62" i="2"/>
  <c r="I62" i="2"/>
  <c r="E72" i="2"/>
  <c r="F72" i="2"/>
  <c r="G72" i="2"/>
  <c r="I72" i="2"/>
  <c r="H43" i="2" l="1"/>
  <c r="H11" i="2"/>
  <c r="H54" i="2"/>
  <c r="H80" i="2"/>
  <c r="H29" i="2"/>
  <c r="H42" i="2"/>
  <c r="H28" i="2"/>
  <c r="H12" i="2"/>
  <c r="H15" i="2"/>
  <c r="H66" i="2"/>
  <c r="H26" i="2"/>
  <c r="H10" i="2"/>
  <c r="H75" i="2"/>
  <c r="H52" i="2"/>
  <c r="H81" i="2"/>
  <c r="H77" i="2"/>
  <c r="H14" i="2"/>
  <c r="H16" i="2"/>
  <c r="H65" i="2"/>
  <c r="H57" i="2"/>
  <c r="H30" i="2"/>
  <c r="H56" i="2"/>
  <c r="H41" i="2"/>
  <c r="H27" i="2"/>
  <c r="H55" i="2"/>
  <c r="H67" i="2"/>
  <c r="H78" i="2"/>
  <c r="H76" i="2"/>
  <c r="H17" i="2"/>
  <c r="H39" i="2"/>
  <c r="H44" i="2"/>
  <c r="H13" i="2"/>
  <c r="H79" i="2"/>
  <c r="H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00000000-0006-0000-0000-000001000000}">
      <text>
        <r>
          <rPr>
            <sz val="10"/>
            <color indexed="81"/>
            <rFont val="Arial"/>
            <family val="2"/>
          </rPr>
          <t>Ein strategisches Ziel der FINMA ist, dass die Kosten der Aufsicht grundsätzlich nur steigen sollen, wenn der Gesetzgeber neue Aufgaben für die FINMA erlässt. Hinsichtlich der zusätzlichen Aufgaben, die der FINMA im Zusammenhang mit FIDLEG und FINIG auferlegt werden, wird die FINMA nicht umhinkommen, zusätzliches Personal einzustellen. Der Verwaltungsrat erhöhte daher per 1. Januar 2019 das Stellendach von bisher 481 auf neu 517,6 Vollzeitstellen.</t>
        </r>
        <r>
          <rPr>
            <sz val="9"/>
            <color indexed="81"/>
            <rFont val="Segoe UI"/>
            <family val="2"/>
          </rPr>
          <t xml:space="preserve">
</t>
        </r>
      </text>
    </comment>
    <comment ref="A43" authorId="0" shapeId="0" xr:uid="{00000000-0006-0000-0000-000002000000}">
      <text>
        <r>
          <rPr>
            <sz val="9"/>
            <color indexed="81"/>
            <rFont val="Arial"/>
            <family val="2"/>
          </rPr>
          <t xml:space="preserve">Ein Outbound Secondment ist eine Kurzzeit-Entsendung von FINMA Mitarbeitenden zu einer anderen Aufsichtsbehörde oder einem beaufsichtigten Institut mit speziellem Fokus auf die Personalentwicklung. Die Dauer beträgt in der Regel 3–6 Monate. </t>
        </r>
        <r>
          <rPr>
            <sz val="9"/>
            <color indexed="81"/>
            <rFont val="Segoe UI"/>
            <family val="2"/>
          </rPr>
          <t xml:space="preserve">
</t>
        </r>
      </text>
    </comment>
    <comment ref="A44" authorId="0" shapeId="0" xr:uid="{00000000-0006-0000-0000-000003000000}">
      <text>
        <r>
          <rPr>
            <sz val="9"/>
            <color indexed="81"/>
            <rFont val="Arial"/>
            <family val="2"/>
          </rPr>
          <t>Ein internes Secondment ist ein befristeter interner Wechsel  von FINMA Mitarbeitenden in einen anderen Geschäftsbereich mit speziellem Fokus auf die Personalentwicklung. Die Dauer beträgt in der Regel  3–6 Monate.</t>
        </r>
        <r>
          <rPr>
            <sz val="9"/>
            <color indexed="81"/>
            <rFont val="Segoe UI"/>
            <family val="2"/>
          </rPr>
          <t xml:space="preserve">
</t>
        </r>
      </text>
    </comment>
    <comment ref="A53" authorId="1" shapeId="0" xr:uid="{00000000-0006-0000-0000-000004000000}">
      <text>
        <r>
          <rPr>
            <sz val="10"/>
            <color indexed="81"/>
            <rFont val="Arial"/>
            <family val="2"/>
          </rPr>
          <t>Das Verhältnis vom tiefsten zum höchsten Lohn basiert auf der Differenz zwischem dem Lohn für ein FINMA Praktikum und dem Lohn des Direktors / der Direktorin</t>
        </r>
      </text>
    </comment>
    <comment ref="A54" authorId="0" shapeId="0" xr:uid="{00000000-0006-0000-0000-000005000000}">
      <text>
        <r>
          <rPr>
            <sz val="10"/>
            <color indexed="81"/>
            <rFont val="Arial"/>
            <family val="2"/>
          </rPr>
          <t>Als Ergebnis der Lohngerechtigkeitsanalyse wird der durch die unabhängige Audit-Stelle ermittelte Wert gemäss Methodik des Lohngleichheitsinstruments des Bundes «Logib» ausgewiesen. Die FINMA unterschreitet den nach Lohngerechtigkeitsvorgaben des Bundes maximal erlaubten Toleranzwert von +/- 5,0 Prozent deutlich.</t>
        </r>
      </text>
    </comment>
    <comment ref="A65" authorId="0" shapeId="0" xr:uid="{00000000-0006-0000-0000-000006000000}">
      <text>
        <r>
          <rPr>
            <sz val="9"/>
            <color indexed="81"/>
            <rFont val="Arial"/>
            <family val="2"/>
          </rPr>
          <t xml:space="preserve">Die erwünschte Fluktuationsrate der FINMA liegt höher als in der allgemeinen Bundesverwaltung oder der öffentlichen Verwaltung. Die FINMA strebt in ihrer Personalstrategie eine mittelfristige durchschnittliche Soll-Fluktuationsrate von 8–12 Prozent an. Das hat folgende Gründe und Nutzenerwartungen:
– Zufluss und Erneuerung von Know-how durch neue Mitarbeitende aus der Finanzindustrie, um mit dem Entwicklungstempo der Finanzwelt Schritt halten zu können. Für die Ausübung der Aufsichtsfunktionen ist eine Rotation der zuständigen Aufsichtsverantwortlichen in regelmässigen Abständen wichtig.
– Eine gesunde Dynamik in der Personalstruktur bietet bestehenden Mitarbeitenden häufiger Gelegenheit für Aufgabenausweitungen, Beförderungen und Rollenwechsel. Das wirkt sich positiv auf die Motivation und Verbleibdauer von ambitionierten Talenten aus.
</t>
        </r>
      </text>
    </comment>
  </commentList>
</comments>
</file>

<file path=xl/sharedStrings.xml><?xml version="1.0" encoding="utf-8"?>
<sst xmlns="http://schemas.openxmlformats.org/spreadsheetml/2006/main" count="94" uniqueCount="61">
  <si>
    <t>Personalgewinnung</t>
  </si>
  <si>
    <t>Personalentwicklung</t>
  </si>
  <si>
    <t>Personaleinsatz und Lohn</t>
  </si>
  <si>
    <t>Diversität im Personalbestand</t>
  </si>
  <si>
    <t>Verhältnis tiefster zu höchstem Lohn</t>
  </si>
  <si>
    <t>Durchschnittliche Anzahl FTE</t>
  </si>
  <si>
    <t>1:11</t>
  </si>
  <si>
    <t>Personalkennzahlen</t>
  </si>
  <si>
    <t>Einheit</t>
  </si>
  <si>
    <t>FTE</t>
  </si>
  <si>
    <t>Prozent</t>
  </si>
  <si>
    <t>Stellenplafonds unbefristete Anstellungen</t>
  </si>
  <si>
    <t>Durchschnittliche Besetzungsquote Festangestellte</t>
  </si>
  <si>
    <t xml:space="preserve">   – davon befristet angestellt</t>
  </si>
  <si>
    <t>Durchschnittliche Anzahl Mitarbeitende</t>
  </si>
  <si>
    <t>Lernende</t>
  </si>
  <si>
    <t>Frauenanteil bei den Neueintritten</t>
  </si>
  <si>
    <t>Tage</t>
  </si>
  <si>
    <t>TCHF</t>
  </si>
  <si>
    <t>Durchschnittliche Kostenbeteiligung Weiterbildung pro FTE</t>
  </si>
  <si>
    <t>Durchschnittlicher Jahreslohn pro FTE</t>
  </si>
  <si>
    <t>1: x</t>
  </si>
  <si>
    <t>Fluktuationsrate für Austritte (inkl. Pensionierungen)</t>
  </si>
  <si>
    <t>Anteil ordentliche Austritte an gesamten Austritten</t>
  </si>
  <si>
    <t>Jahre</t>
  </si>
  <si>
    <t>Durchschnittliches Alter</t>
  </si>
  <si>
    <t>Mittlere Betriebszugehörigkeit</t>
  </si>
  <si>
    <t>Frauenanteil im Personalbestand insgesamt</t>
  </si>
  <si>
    <t xml:space="preserve">   –  davon Frauenanteil im Kader (Fach und Führung)</t>
  </si>
  <si>
    <t xml:space="preserve">   –  davon Frauenanteil im Führungskader</t>
  </si>
  <si>
    <t>Bezahlte Weiterbildungstage</t>
  </si>
  <si>
    <t>Total Kostenbeteiligung an Weiterbildungen</t>
  </si>
  <si>
    <t>Lohnunterschiede Mann/Frau nach Logib</t>
  </si>
  <si>
    <t>Durchschnittlicher  Beschäftigungsgrad</t>
  </si>
  <si>
    <t>Durchgeführte Hochschulpraktika</t>
  </si>
  <si>
    <t>Anteil Mitarbeitende mit ausländischer Nationalität</t>
  </si>
  <si>
    <t>Anteil französisch- und italienischsprachige Mitarbeitende</t>
  </si>
  <si>
    <t>FINMA-weit, Stichtag EOY</t>
  </si>
  <si>
    <t>Stellenplanung und Personalbestand</t>
  </si>
  <si>
    <t>Durchschnittliche Anzahl Weiterbildungstage pro FTE</t>
  </si>
  <si>
    <t>Outbound Secondments</t>
  </si>
  <si>
    <t>Interne Secondments</t>
  </si>
  <si>
    <t>Anzahl</t>
  </si>
  <si>
    <t>Eigenrekrutierungsquote Festangestellte</t>
  </si>
  <si>
    <t>HC</t>
  </si>
  <si>
    <t xml:space="preserve">  –  Plananteil Kaderstellen mit Linienführung</t>
  </si>
  <si>
    <t xml:space="preserve">   – Eigenrekrutierungsquote Führungskader</t>
  </si>
  <si>
    <t>Absenzquote Krankheit und Unfall</t>
  </si>
  <si>
    <t>Personalfreisetzung</t>
  </si>
  <si>
    <t>Fokusthemen Personalarbeit 2019</t>
  </si>
  <si>
    <t xml:space="preserve">In diesem Tabellenblatt finden sich Informationen über die Fokusthemen der Personalarbeit der FINMA des Geschäftsjahres 2019. </t>
  </si>
  <si>
    <t xml:space="preserve">   – Eigenrekrutierungsquote Kaderstellen insgesamt (Fach und Führung)</t>
  </si>
  <si>
    <t xml:space="preserve">Neu- und Wiedereintritte, befristet und fest angestellt </t>
  </si>
  <si>
    <t>Anteil Teilzeitmitarbeitende (BG unter 90 Prozent)</t>
  </si>
  <si>
    <t>1:11.5</t>
  </si>
  <si>
    <t>Ø 5 Jahre</t>
  </si>
  <si>
    <t xml:space="preserve">   –  Fluktuationsrate durch ordentliche Pensionierungen</t>
  </si>
  <si>
    <t>1:11.6</t>
  </si>
  <si>
    <t>1:11.2</t>
  </si>
  <si>
    <t>Die FINMA kommuniziert transparent in ihrem Geschäftsbericht. Zusätzliche Informationen zum Personalbestand und der Personalarbeit in der FINMA sind zusammengefasst der folgenden Kennzahlenübersicht zu entnehmen.</t>
  </si>
  <si>
    <t xml:space="preserve">  –  Plananteil Kaderstellen insgesamt (Fach und Führung)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</si>
</sst>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9">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2"/>
      <name val="Arial"/>
      <family val="2"/>
    </font>
    <font>
      <b/>
      <sz val="10"/>
      <name val="Arial"/>
      <family val="2"/>
    </font>
    <font>
      <sz val="9"/>
      <color indexed="81"/>
      <name val="Segoe UI"/>
      <family val="2"/>
    </font>
    <font>
      <sz val="9"/>
      <color indexed="81"/>
      <name val="Arial"/>
      <family val="2"/>
    </font>
    <font>
      <sz val="10"/>
      <color indexed="81"/>
      <name val="Arial"/>
      <family val="2"/>
    </font>
    <font>
      <b/>
      <sz val="20"/>
      <color theme="1"/>
      <name val="Arial"/>
      <family val="2"/>
    </font>
    <font>
      <sz val="11"/>
      <color theme="1"/>
      <name val="Arial"/>
      <family val="2"/>
    </font>
    <font>
      <b/>
      <sz val="20"/>
      <name val="Arial"/>
      <family val="2"/>
    </font>
    <font>
      <b/>
      <sz val="16"/>
      <name val="Arial"/>
      <family val="2"/>
    </font>
    <font>
      <sz val="12"/>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8">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9" fontId="3" fillId="0" borderId="0" applyFont="0" applyFill="0" applyBorder="0" applyAlignment="0" applyProtection="0"/>
    <xf numFmtId="2" fontId="1" fillId="0" borderId="3" applyFont="0">
      <alignment horizontal="right"/>
    </xf>
  </cellStyleXfs>
  <cellXfs count="72">
    <xf numFmtId="0" fontId="0" fillId="0" borderId="0" xfId="0"/>
    <xf numFmtId="0" fontId="7" fillId="0" borderId="1" xfId="2" applyFont="1" applyFill="1" applyBorder="1" applyAlignment="1">
      <alignment horizontal="right"/>
    </xf>
    <xf numFmtId="0" fontId="7" fillId="0" borderId="2" xfId="2" applyFont="1" applyFill="1" applyBorder="1" applyAlignment="1">
      <alignment horizontal="right"/>
    </xf>
    <xf numFmtId="0" fontId="7" fillId="0" borderId="0" xfId="2" applyFont="1" applyFill="1" applyBorder="1" applyAlignment="1">
      <alignment horizontal="right"/>
    </xf>
    <xf numFmtId="0" fontId="7" fillId="0" borderId="4" xfId="2" applyFont="1" applyFill="1" applyBorder="1" applyAlignment="1">
      <alignment horizontal="right"/>
    </xf>
    <xf numFmtId="164" fontId="7" fillId="0" borderId="1" xfId="2" applyNumberFormat="1" applyFont="1" applyFill="1" applyBorder="1" applyAlignment="1">
      <alignment horizontal="right"/>
    </xf>
    <xf numFmtId="164" fontId="7" fillId="0" borderId="1" xfId="6" applyNumberFormat="1" applyFont="1" applyFill="1" applyBorder="1" applyAlignment="1">
      <alignment horizontal="right"/>
    </xf>
    <xf numFmtId="0" fontId="7" fillId="0" borderId="0" xfId="0" applyFont="1"/>
    <xf numFmtId="0" fontId="7" fillId="0" borderId="0" xfId="0" applyFont="1" applyFill="1"/>
    <xf numFmtId="164" fontId="7" fillId="0" borderId="5" xfId="2" applyNumberFormat="1" applyFont="1" applyFill="1" applyBorder="1" applyAlignment="1">
      <alignment horizontal="right"/>
    </xf>
    <xf numFmtId="0" fontId="7" fillId="0" borderId="5" xfId="2" applyFont="1" applyFill="1" applyBorder="1"/>
    <xf numFmtId="20" fontId="7" fillId="2" borderId="5" xfId="2" quotePrefix="1" applyNumberFormat="1" applyFont="1" applyFill="1" applyBorder="1" applyAlignment="1">
      <alignment horizontal="right"/>
    </xf>
    <xf numFmtId="0" fontId="7" fillId="0" borderId="5" xfId="2" applyFont="1" applyFill="1" applyBorder="1" applyAlignment="1">
      <alignment horizontal="right"/>
    </xf>
    <xf numFmtId="3" fontId="7" fillId="0" borderId="5" xfId="2" applyNumberFormat="1" applyFont="1" applyFill="1" applyBorder="1" applyAlignment="1">
      <alignment horizontal="right"/>
    </xf>
    <xf numFmtId="20" fontId="7" fillId="0" borderId="5" xfId="2" quotePrefix="1" applyNumberFormat="1" applyFont="1" applyFill="1" applyBorder="1"/>
    <xf numFmtId="0" fontId="8" fillId="0" borderId="0" xfId="4" applyFont="1" applyFill="1" applyAlignment="1"/>
    <xf numFmtId="0" fontId="9" fillId="0" borderId="0" xfId="4" applyFont="1" applyFill="1" applyAlignment="1"/>
    <xf numFmtId="1" fontId="7" fillId="0" borderId="1" xfId="2" applyNumberFormat="1" applyFont="1" applyFill="1" applyBorder="1" applyAlignment="1">
      <alignment horizontal="right"/>
    </xf>
    <xf numFmtId="0" fontId="7" fillId="0" borderId="6" xfId="2" applyFont="1" applyFill="1" applyBorder="1" applyAlignment="1">
      <alignment horizontal="right"/>
    </xf>
    <xf numFmtId="1" fontId="7" fillId="0" borderId="0" xfId="0" applyNumberFormat="1" applyFont="1" applyFill="1"/>
    <xf numFmtId="0" fontId="13" fillId="2" borderId="0" xfId="1" applyFont="1" applyFill="1" applyBorder="1"/>
    <xf numFmtId="0" fontId="15" fillId="0" borderId="0" xfId="0" applyFont="1" applyFill="1"/>
    <xf numFmtId="0" fontId="16" fillId="0" borderId="0" xfId="0" applyFont="1" applyFill="1"/>
    <xf numFmtId="0" fontId="7" fillId="0" borderId="0" xfId="0" applyFont="1" applyFill="1" applyAlignment="1">
      <alignment wrapText="1"/>
    </xf>
    <xf numFmtId="0" fontId="8" fillId="0" borderId="0" xfId="3" applyFont="1" applyFill="1" applyAlignment="1"/>
    <xf numFmtId="0" fontId="8" fillId="0" borderId="0" xfId="3" applyFont="1"/>
    <xf numFmtId="0" fontId="17" fillId="0" borderId="0" xfId="0" applyFont="1"/>
    <xf numFmtId="0" fontId="7" fillId="0" borderId="0" xfId="3" applyFont="1" applyFill="1" applyAlignment="1"/>
    <xf numFmtId="0" fontId="9" fillId="0" borderId="0" xfId="3" applyFont="1" applyFill="1" applyAlignment="1"/>
    <xf numFmtId="0" fontId="7" fillId="0" borderId="0" xfId="0" applyFont="1" applyAlignment="1"/>
    <xf numFmtId="0" fontId="7" fillId="0" borderId="0" xfId="2" applyFont="1" applyFill="1" applyBorder="1"/>
    <xf numFmtId="0" fontId="9" fillId="0" borderId="0" xfId="2" applyFont="1" applyFill="1" applyBorder="1"/>
    <xf numFmtId="0" fontId="7" fillId="0" borderId="1" xfId="2" applyFont="1" applyFill="1" applyBorder="1"/>
    <xf numFmtId="3" fontId="7" fillId="0" borderId="0" xfId="0" applyNumberFormat="1" applyFont="1"/>
    <xf numFmtId="0" fontId="8" fillId="0" borderId="0" xfId="3" applyFont="1" applyFill="1"/>
    <xf numFmtId="41" fontId="7" fillId="2" borderId="1" xfId="0" applyNumberFormat="1" applyFont="1" applyFill="1" applyBorder="1" applyAlignment="1">
      <alignment horizontal="right" wrapText="1"/>
    </xf>
    <xf numFmtId="1" fontId="7" fillId="2" borderId="1" xfId="0" applyNumberFormat="1" applyFont="1" applyFill="1" applyBorder="1" applyAlignment="1">
      <alignment horizontal="right" wrapText="1"/>
    </xf>
    <xf numFmtId="0" fontId="7" fillId="0" borderId="0" xfId="0" applyFont="1" applyBorder="1"/>
    <xf numFmtId="0" fontId="7" fillId="0" borderId="5" xfId="0" applyFont="1" applyBorder="1"/>
    <xf numFmtId="0" fontId="7" fillId="0" borderId="6" xfId="0" applyFont="1" applyFill="1" applyBorder="1"/>
    <xf numFmtId="0" fontId="7" fillId="0" borderId="0" xfId="0" applyFont="1" applyFill="1" applyBorder="1"/>
    <xf numFmtId="0" fontId="18" fillId="0" borderId="0" xfId="0" applyFont="1" applyFill="1" applyAlignment="1">
      <alignment vertical="top" wrapText="1"/>
    </xf>
    <xf numFmtId="0" fontId="9" fillId="3" borderId="0" xfId="2" applyFont="1" applyFill="1" applyBorder="1"/>
    <xf numFmtId="0" fontId="7" fillId="3" borderId="1" xfId="2" applyFont="1" applyFill="1" applyBorder="1"/>
    <xf numFmtId="0" fontId="8" fillId="3" borderId="0" xfId="3" applyFont="1" applyFill="1" applyAlignment="1"/>
    <xf numFmtId="0" fontId="9" fillId="3" borderId="0" xfId="3" applyFont="1" applyFill="1" applyAlignment="1"/>
    <xf numFmtId="0" fontId="8" fillId="3" borderId="0" xfId="4" applyFont="1" applyFill="1" applyAlignment="1"/>
    <xf numFmtId="0" fontId="7" fillId="3" borderId="5" xfId="2" applyFont="1" applyFill="1" applyBorder="1"/>
    <xf numFmtId="0" fontId="7" fillId="3" borderId="5" xfId="0" applyFont="1" applyFill="1" applyBorder="1"/>
    <xf numFmtId="0" fontId="7" fillId="3" borderId="6" xfId="0" applyFont="1" applyFill="1" applyBorder="1"/>
    <xf numFmtId="0" fontId="8" fillId="3" borderId="0" xfId="4" applyFont="1" applyFill="1" applyAlignment="1">
      <alignment horizontal="right" wrapText="1"/>
    </xf>
    <xf numFmtId="0" fontId="7" fillId="3" borderId="0" xfId="0" applyFont="1" applyFill="1" applyAlignment="1"/>
    <xf numFmtId="0" fontId="7" fillId="3" borderId="0" xfId="0" applyFont="1" applyFill="1"/>
    <xf numFmtId="1" fontId="7" fillId="3" borderId="0" xfId="0" applyNumberFormat="1" applyFont="1" applyFill="1"/>
    <xf numFmtId="0" fontId="9" fillId="3" borderId="0" xfId="4" applyFont="1" applyFill="1" applyAlignment="1"/>
    <xf numFmtId="0" fontId="7" fillId="3" borderId="4" xfId="2" applyFont="1" applyFill="1" applyBorder="1" applyAlignment="1">
      <alignment horizontal="right"/>
    </xf>
    <xf numFmtId="164" fontId="7" fillId="3" borderId="5" xfId="2" applyNumberFormat="1" applyFont="1" applyFill="1" applyBorder="1" applyAlignment="1">
      <alignment horizontal="right"/>
    </xf>
    <xf numFmtId="20" fontId="7" fillId="3" borderId="5" xfId="2" quotePrefix="1" applyNumberFormat="1" applyFont="1" applyFill="1" applyBorder="1" applyAlignment="1">
      <alignment horizontal="right"/>
    </xf>
    <xf numFmtId="0" fontId="2" fillId="2" borderId="0" xfId="0" applyFont="1" applyFill="1"/>
    <xf numFmtId="0" fontId="2" fillId="2" borderId="0" xfId="2" applyFont="1" applyFill="1" applyAlignment="1">
      <alignment wrapText="1"/>
    </xf>
    <xf numFmtId="0" fontId="2" fillId="2" borderId="0" xfId="0" applyFont="1" applyFill="1" applyAlignment="1">
      <alignment vertical="top"/>
    </xf>
    <xf numFmtId="0" fontId="7" fillId="0" borderId="0" xfId="0" applyFont="1" applyFill="1" applyAlignment="1">
      <alignment vertical="top" wrapText="1"/>
    </xf>
    <xf numFmtId="0" fontId="14" fillId="2" borderId="0" xfId="2" applyFont="1" applyFill="1" applyAlignment="1">
      <alignment wrapText="1"/>
    </xf>
    <xf numFmtId="0" fontId="8" fillId="0" borderId="0" xfId="4" applyFont="1" applyFill="1" applyAlignment="1"/>
    <xf numFmtId="3" fontId="7" fillId="3" borderId="5" xfId="2" applyNumberFormat="1" applyFont="1" applyFill="1" applyBorder="1"/>
    <xf numFmtId="164" fontId="7" fillId="3" borderId="5" xfId="2" applyNumberFormat="1" applyFont="1" applyFill="1" applyBorder="1"/>
    <xf numFmtId="0" fontId="7" fillId="0" borderId="0" xfId="0" applyNumberFormat="1" applyFont="1" applyBorder="1"/>
    <xf numFmtId="0" fontId="7" fillId="0" borderId="4" xfId="2" applyFont="1" applyFill="1" applyBorder="1"/>
    <xf numFmtId="0" fontId="7" fillId="3" borderId="4" xfId="2" applyFont="1" applyFill="1" applyBorder="1"/>
    <xf numFmtId="164" fontId="7" fillId="0" borderId="4" xfId="2" applyNumberFormat="1" applyFont="1" applyFill="1" applyBorder="1" applyAlignment="1">
      <alignment horizontal="right"/>
    </xf>
    <xf numFmtId="164" fontId="7" fillId="3" borderId="6" xfId="2" applyNumberFormat="1" applyFont="1" applyFill="1" applyBorder="1" applyAlignment="1">
      <alignment horizontal="right"/>
    </xf>
    <xf numFmtId="3" fontId="7" fillId="0" borderId="0" xfId="0" applyNumberFormat="1" applyFont="1" applyBorder="1"/>
  </cellXfs>
  <cellStyles count="8">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 name="Zahlen 2" xfId="7" xr:uid="{00000000-0005-0000-0000-000007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11</xdr:col>
      <xdr:colOff>0</xdr:colOff>
      <xdr:row>0</xdr:row>
      <xdr:rowOff>0</xdr:rowOff>
    </xdr:from>
    <xdr:ext cx="1802069" cy="795696"/>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411541</xdr:colOff>
      <xdr:row>1</xdr:row>
      <xdr:rowOff>154296</xdr:rowOff>
    </xdr:from>
    <xdr:to>
      <xdr:col>9</xdr:col>
      <xdr:colOff>265043</xdr:colOff>
      <xdr:row>3</xdr:row>
      <xdr:rowOff>8283</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793041" y="485600"/>
          <a:ext cx="4723676" cy="963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Abkürzungen</a:t>
          </a:r>
          <a:br>
            <a:rPr lang="de-CH" sz="1100" b="1">
              <a:latin typeface="Arial" panose="020B0604020202020204" pitchFamily="34" charset="0"/>
              <a:cs typeface="Arial" panose="020B0604020202020204" pitchFamily="34" charset="0"/>
            </a:rPr>
          </a:br>
          <a:endParaRPr lang="de-CH" sz="400" b="0" i="0" baseline="0">
            <a:latin typeface="Arial" panose="020B0604020202020204" pitchFamily="34" charset="0"/>
            <a:cs typeface="Arial" panose="020B0604020202020204" pitchFamily="34" charset="0"/>
          </a:endParaRPr>
        </a:p>
        <a:p>
          <a:r>
            <a:rPr kumimoji="0" lang="de-CH"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BG </a:t>
          </a:r>
          <a:r>
            <a:rPr kumimoji="0" lang="de-CH"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Beschäftigungsgrad</a:t>
          </a:r>
          <a:br>
            <a:rPr lang="de-CH" sz="900" b="1"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EOY </a:t>
          </a:r>
          <a:r>
            <a:rPr lang="de-CH" sz="900" b="0" baseline="0">
              <a:latin typeface="Arial" panose="020B0604020202020204" pitchFamily="34" charset="0"/>
              <a:cs typeface="Arial" panose="020B0604020202020204" pitchFamily="34" charset="0"/>
            </a:rPr>
            <a:t>per Jahresende (end of year)</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FTE</a:t>
          </a:r>
          <a:r>
            <a:rPr lang="de-CH" sz="900" b="0" baseline="0">
              <a:latin typeface="Arial" panose="020B0604020202020204" pitchFamily="34" charset="0"/>
              <a:cs typeface="Arial" panose="020B0604020202020204" pitchFamily="34" charset="0"/>
            </a:rPr>
            <a:t> Vollzeitstelle (full time equivalent)</a:t>
          </a:r>
        </a:p>
        <a:p>
          <a:r>
            <a:rPr lang="de-CH" sz="900" b="1" baseline="0">
              <a:latin typeface="Arial" panose="020B0604020202020204" pitchFamily="34" charset="0"/>
              <a:cs typeface="Arial" panose="020B0604020202020204" pitchFamily="34" charset="0"/>
            </a:rPr>
            <a:t>HC</a:t>
          </a:r>
          <a:r>
            <a:rPr lang="de-CH" sz="900" b="0" baseline="0">
              <a:latin typeface="Arial" panose="020B0604020202020204" pitchFamily="34" charset="0"/>
              <a:cs typeface="Arial" panose="020B0604020202020204" pitchFamily="34" charset="0"/>
            </a:rPr>
            <a:t> Mitarbeiterzahl (headcount</a:t>
          </a:r>
          <a:r>
            <a:rPr lang="de-CH" sz="900" b="0" baseline="0"/>
            <a:t>) </a:t>
          </a:r>
        </a:p>
      </xdr:txBody>
    </xdr:sp>
    <xdr:clientData/>
  </xdr:twoCellAnchor>
  <xdr:twoCellAnchor>
    <xdr:from>
      <xdr:col>4</xdr:col>
      <xdr:colOff>690876</xdr:colOff>
      <xdr:row>2</xdr:row>
      <xdr:rowOff>7757</xdr:rowOff>
    </xdr:from>
    <xdr:to>
      <xdr:col>7</xdr:col>
      <xdr:colOff>612914</xdr:colOff>
      <xdr:row>2</xdr:row>
      <xdr:rowOff>911086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159593" y="504714"/>
          <a:ext cx="2009256" cy="903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1">
              <a:solidFill>
                <a:schemeClr val="dk1"/>
              </a:solidFill>
              <a:effectLst/>
              <a:latin typeface="Arial" panose="020B0604020202020204" pitchFamily="34" charset="0"/>
              <a:ea typeface="+mn-ea"/>
              <a:cs typeface="Arial" panose="020B0604020202020204" pitchFamily="34" charset="0"/>
            </a:rPr>
            <a:t> </a:t>
          </a:r>
          <a:br>
            <a:rPr lang="de-CH" sz="1100" b="1">
              <a:solidFill>
                <a:schemeClr val="dk1"/>
              </a:solidFill>
              <a:effectLst/>
              <a:latin typeface="+mn-lt"/>
              <a:ea typeface="+mn-ea"/>
              <a:cs typeface="+mn-cs"/>
            </a:rPr>
          </a:br>
          <a:r>
            <a:rPr lang="de-CH" sz="400" b="0">
              <a:solidFill>
                <a:schemeClr val="dk1"/>
              </a:solidFill>
              <a:effectLst/>
              <a:latin typeface="Arial" panose="020B0604020202020204" pitchFamily="34" charset="0"/>
              <a:ea typeface="+mn-ea"/>
              <a:cs typeface="Arial" panose="020B0604020202020204" pitchFamily="34" charset="0"/>
            </a:rPr>
            <a:t> </a:t>
          </a:r>
          <a:endParaRPr lang="de-CH" sz="400" b="0">
            <a:effectLst/>
            <a:latin typeface="Arial" panose="020B0604020202020204" pitchFamily="34" charset="0"/>
            <a:cs typeface="Arial" panose="020B0604020202020204" pitchFamily="34" charset="0"/>
          </a:endParaRPr>
        </a:p>
        <a:p>
          <a:r>
            <a:rPr lang="de-CH" sz="900" b="1">
              <a:latin typeface="Arial" panose="020B0604020202020204" pitchFamily="34" charset="0"/>
              <a:cs typeface="Arial" panose="020B0604020202020204" pitchFamily="34" charset="0"/>
            </a:rPr>
            <a:t>LB</a:t>
          </a:r>
          <a:r>
            <a:rPr lang="de-CH" sz="900" b="1" baseline="0">
              <a:latin typeface="Arial" panose="020B0604020202020204" pitchFamily="34" charset="0"/>
              <a:cs typeface="Arial" panose="020B0604020202020204" pitchFamily="34" charset="0"/>
            </a:rPr>
            <a:t> </a:t>
          </a:r>
          <a:r>
            <a:rPr lang="de-CH" sz="900" b="0" baseline="0">
              <a:latin typeface="Arial" panose="020B0604020202020204" pitchFamily="34" charset="0"/>
              <a:cs typeface="Arial" panose="020B0604020202020204" pitchFamily="34" charset="0"/>
            </a:rPr>
            <a:t>Lohnband</a:t>
          </a:r>
          <a:br>
            <a:rPr lang="de-CH" sz="900" b="1">
              <a:latin typeface="Arial" panose="020B0604020202020204" pitchFamily="34" charset="0"/>
              <a:cs typeface="Arial" panose="020B0604020202020204" pitchFamily="34" charset="0"/>
            </a:rPr>
          </a:br>
          <a:r>
            <a:rPr lang="de-CH" sz="900" b="1" baseline="0">
              <a:solidFill>
                <a:schemeClr val="dk1"/>
              </a:solidFill>
              <a:effectLst/>
              <a:latin typeface="+mn-lt"/>
              <a:ea typeface="+mn-ea"/>
              <a:cs typeface="+mn-cs"/>
            </a:rPr>
            <a:t>MA</a:t>
          </a:r>
          <a:r>
            <a:rPr lang="de-CH" sz="900" b="0" baseline="0">
              <a:solidFill>
                <a:schemeClr val="dk1"/>
              </a:solidFill>
              <a:effectLst/>
              <a:latin typeface="+mn-lt"/>
              <a:ea typeface="+mn-ea"/>
              <a:cs typeface="+mn-cs"/>
            </a:rPr>
            <a:t> </a:t>
          </a:r>
          <a:r>
            <a:rPr lang="de-CH" sz="900" b="0" baseline="0">
              <a:solidFill>
                <a:schemeClr val="dk1"/>
              </a:solidFill>
              <a:effectLst/>
              <a:latin typeface="Arial" panose="020B0604020202020204" pitchFamily="34" charset="0"/>
              <a:ea typeface="+mn-ea"/>
              <a:cs typeface="Arial" panose="020B0604020202020204" pitchFamily="34" charset="0"/>
            </a:rPr>
            <a:t>Mitarbeitende/r</a:t>
          </a:r>
          <a:br>
            <a:rPr lang="de-CH" sz="900" b="1">
              <a:latin typeface="Arial" panose="020B0604020202020204" pitchFamily="34" charset="0"/>
              <a:cs typeface="Arial" panose="020B0604020202020204" pitchFamily="34" charset="0"/>
            </a:rPr>
          </a:br>
          <a:r>
            <a:rPr lang="de-CH" sz="900" b="1">
              <a:latin typeface="Arial" panose="020B0604020202020204" pitchFamily="34" charset="0"/>
              <a:cs typeface="Arial" panose="020B0604020202020204" pitchFamily="34" charset="0"/>
            </a:rPr>
            <a:t>n/a </a:t>
          </a:r>
          <a:r>
            <a:rPr lang="de-CH" sz="900" b="0" baseline="0">
              <a:latin typeface="Arial" panose="020B0604020202020204" pitchFamily="34" charset="0"/>
              <a:cs typeface="Arial" panose="020B0604020202020204" pitchFamily="34" charset="0"/>
            </a:rPr>
            <a:t>nicht anwendbar (not available)</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Ø</a:t>
          </a:r>
          <a:r>
            <a:rPr lang="de-CH" sz="900" b="0" baseline="0">
              <a:latin typeface="Arial" panose="020B0604020202020204" pitchFamily="34" charset="0"/>
              <a:cs typeface="Arial" panose="020B0604020202020204" pitchFamily="34" charset="0"/>
            </a:rPr>
            <a:t> Durchschnitt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132788</xdr:colOff>
      <xdr:row>3</xdr:row>
      <xdr:rowOff>100854</xdr:rowOff>
    </xdr:from>
    <xdr:to>
      <xdr:col>1</xdr:col>
      <xdr:colOff>6633882</xdr:colOff>
      <xdr:row>45</xdr:row>
      <xdr:rowOff>22413</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132788" y="1927413"/>
          <a:ext cx="6680388" cy="65106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1300"/>
            </a:spcBef>
            <a:spcAft>
              <a:spcPts val="1300"/>
            </a:spcAft>
          </a:pP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Gender Diversity Ziele</a:t>
          </a:r>
          <a:b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Eine im Frühling 2019 durchgeführte FINMA-weite Analyse zu "Unconscious Gender Bias" führte dazu, dass die FINMA Gender Diversity Ziele beschlossen und konkrete Massnahmen zur Erhöhung des Frauenanteils im Kader ergriffen wurden. Weitergehende Informationen</a:t>
          </a:r>
          <a: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finden sich im FINMA Geschäftsbericht 2019.</a:t>
          </a: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br>
            <a:rPr lang="de-CH"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Dynamik im Personalbestand </a:t>
          </a:r>
          <a:br>
            <a:rPr lang="de-CH"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Basierend auf einer vertieften Analyse der Mobilität im Personalbestand auf mittlerer Kaderstufe  (Fach und Führung) kam die Geschäftsleitung zum Schluss, dass Mitarbeitende im Umgang mit und der Bereitschaft zu Veränderung gezielter gefördert und unterstützt werden sollen. Die Geschäftsleitung beauftragte die Konzeption von a) einem Anrecht auf Aus- und Weiterbildungstage, b) einer Erweiterung der Job-Rotation-Modelle und c) der Schaffung von Bogenkarriere-Stellen für Fachexperten und Führungskräfte</a:t>
          </a:r>
          <a: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t>
          </a: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Personalbefragung 2019</a:t>
          </a:r>
          <a:br>
            <a:rPr lang="de-CH" sz="1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Die im Zwei-Jahres-Rhythmus durchgeführte Vollbefragung des Personals ergab erneut sehr gute Ergebnisse. Aus dem erkannten Verbesserungspotenzial wurden verschiedene konkrete Handlungsschwerpunkte und Massnahmen abgeleitet.  Weitergehende Informationen finden sich im FINMA Geschäftsbericht 2019</a:t>
          </a:r>
          <a:r>
            <a:rPr lang="de-CH" sz="1100" baseline="0">
              <a:solidFill>
                <a:sysClr val="windowText" lastClr="000000"/>
              </a:solidFill>
              <a:effectLst/>
              <a:latin typeface="Arial" panose="020B0604020202020204" pitchFamily="34" charset="0"/>
              <a:ea typeface="+mn-ea"/>
              <a:cs typeface="Arial" panose="020B0604020202020204" pitchFamily="34" charset="0"/>
            </a:rPr>
            <a:t>.</a:t>
          </a:r>
          <a:br>
            <a:rPr lang="de-CH" sz="1000" baseline="0">
              <a:solidFill>
                <a:sysClr val="windowText" lastClr="000000"/>
              </a:solidFill>
              <a:effectLst/>
              <a:latin typeface="Arial" panose="020B0604020202020204" pitchFamily="34" charset="0"/>
              <a:ea typeface="+mn-ea"/>
              <a:cs typeface="Arial" panose="020B0604020202020204" pitchFamily="34" charset="0"/>
            </a:rPr>
          </a:b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FINMA-Ausbildungsschwerpunkt «Auftreten bei Beaufsichtigten»</a:t>
          </a:r>
          <a:b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Umsetzung der bisher umfassendsten internen Ausbildungsmassnahe der FINMA. Während insgesamt je 2 Ausbildungstagen werden bis zu 300 Mitarbeitende zur Gesprächsführung und zur Resilienz im Aussenkontakt geschult.</a:t>
          </a: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b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2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Impulse für moderne Zusammenarbeit</a:t>
          </a:r>
          <a:br>
            <a:rPr lang="de-CH" sz="1000" b="1">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br>
          <a:r>
            <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Der Geschäftsbereich Operations testet als Pilot Ansätze von modernen Zusammenarbeitsformen und setzt verschiedene Massnahmen um. Unter anderem: a) rollierendes MbO, b) neue Feedbackinstrumente, c) neue Arbeitsplatzkonzepte und Kollaborationsmöglichkeiten und d) partizipative Grossgruppenformate für die Information an Mitarbeitende. </a:t>
          </a:r>
        </a:p>
        <a:p>
          <a:endParaRPr lang="de-CH"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oneCellAnchor>
    <xdr:from>
      <xdr:col>1</xdr:col>
      <xdr:colOff>6242071</xdr:colOff>
      <xdr:row>0</xdr:row>
      <xdr:rowOff>111980</xdr:rowOff>
    </xdr:from>
    <xdr:ext cx="1636779" cy="722713"/>
    <xdr:pic>
      <xdr:nvPicPr>
        <xdr:cNvPr id="4" name="Grafik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165"/>
  <sheetViews>
    <sheetView showGridLines="0" tabSelected="1" zoomScale="98" zoomScaleNormal="98" workbookViewId="0">
      <selection activeCell="T1" sqref="T1"/>
    </sheetView>
  </sheetViews>
  <sheetFormatPr baseColWidth="10" defaultColWidth="11.453125" defaultRowHeight="12.5"/>
  <cols>
    <col min="1" max="1" width="65.7265625" style="7" customWidth="1"/>
    <col min="2" max="9" width="10.453125" style="7" customWidth="1"/>
    <col min="11" max="11" width="7.7265625" style="7" customWidth="1"/>
    <col min="12" max="16384" width="11.453125" style="7"/>
  </cols>
  <sheetData>
    <row r="1" spans="1:17" ht="25">
      <c r="A1" s="21" t="s">
        <v>7</v>
      </c>
      <c r="B1" s="22"/>
      <c r="C1" s="22"/>
      <c r="D1" s="8"/>
      <c r="E1" s="8"/>
      <c r="F1" s="8"/>
      <c r="G1" s="8"/>
      <c r="H1" s="8"/>
      <c r="I1" s="8"/>
    </row>
    <row r="2" spans="1:17" ht="12.75" customHeight="1">
      <c r="A2" s="8"/>
      <c r="B2" s="8"/>
      <c r="C2" s="8"/>
      <c r="D2" s="8"/>
      <c r="E2" s="8"/>
      <c r="F2" s="8"/>
      <c r="G2" s="8"/>
      <c r="H2" s="8"/>
      <c r="I2" s="8"/>
    </row>
    <row r="3" spans="1:17" ht="74.25" customHeight="1">
      <c r="A3" s="61" t="s">
        <v>59</v>
      </c>
      <c r="B3" s="8"/>
      <c r="C3" s="8"/>
      <c r="D3" s="8"/>
      <c r="E3" s="8"/>
      <c r="F3" s="8"/>
      <c r="G3" s="8"/>
      <c r="H3" s="8"/>
      <c r="I3" s="8"/>
    </row>
    <row r="4" spans="1:17">
      <c r="A4" s="41"/>
      <c r="B4" s="8"/>
      <c r="C4" s="8"/>
      <c r="D4" s="8"/>
      <c r="E4" s="8"/>
      <c r="F4" s="8"/>
      <c r="G4" s="8"/>
      <c r="H4" s="8"/>
      <c r="I4" s="8"/>
    </row>
    <row r="5" spans="1:17">
      <c r="A5" s="41"/>
      <c r="B5" s="8"/>
      <c r="C5" s="8"/>
      <c r="D5" s="8"/>
      <c r="E5" s="8"/>
      <c r="F5" s="8"/>
      <c r="G5" s="8"/>
      <c r="H5" s="8"/>
      <c r="I5" s="8"/>
    </row>
    <row r="6" spans="1:17">
      <c r="A6" s="23"/>
      <c r="B6" s="8"/>
      <c r="C6" s="8"/>
      <c r="D6" s="8"/>
      <c r="E6" s="8"/>
      <c r="F6" s="8"/>
      <c r="G6" s="8"/>
      <c r="H6" s="8"/>
      <c r="I6" s="8"/>
    </row>
    <row r="7" spans="1:17" s="26" customFormat="1" ht="31">
      <c r="A7" s="24" t="s">
        <v>38</v>
      </c>
      <c r="B7" s="24"/>
      <c r="C7" s="44">
        <v>2021</v>
      </c>
      <c r="D7" s="15">
        <v>2020</v>
      </c>
      <c r="E7" s="15">
        <v>2019</v>
      </c>
      <c r="F7" s="15">
        <v>2018</v>
      </c>
      <c r="G7" s="15">
        <v>2017</v>
      </c>
      <c r="H7" s="50" t="s">
        <v>55</v>
      </c>
      <c r="I7" s="15">
        <v>2016</v>
      </c>
      <c r="K7" s="25"/>
      <c r="L7" s="25"/>
      <c r="M7" s="25"/>
      <c r="N7" s="25"/>
      <c r="O7" s="25"/>
      <c r="P7" s="25"/>
      <c r="Q7" s="25"/>
    </row>
    <row r="8" spans="1:17" ht="13">
      <c r="A8" s="27" t="s">
        <v>37</v>
      </c>
      <c r="B8" s="28"/>
      <c r="C8" s="45"/>
      <c r="D8" s="29"/>
      <c r="E8" s="29"/>
      <c r="F8" s="29"/>
      <c r="G8" s="29"/>
      <c r="H8" s="51"/>
      <c r="I8" s="29"/>
    </row>
    <row r="9" spans="1:17" ht="13">
      <c r="A9" s="30"/>
      <c r="B9" s="31" t="s">
        <v>8</v>
      </c>
      <c r="C9" s="42"/>
      <c r="D9" s="8"/>
      <c r="E9" s="8"/>
      <c r="F9" s="8"/>
      <c r="G9" s="8"/>
      <c r="H9" s="52"/>
      <c r="I9" s="8"/>
    </row>
    <row r="10" spans="1:17" s="71" customFormat="1">
      <c r="A10" s="67" t="s">
        <v>11</v>
      </c>
      <c r="B10" s="67" t="s">
        <v>9</v>
      </c>
      <c r="C10" s="68">
        <v>517.6</v>
      </c>
      <c r="D10" s="69">
        <v>517.6</v>
      </c>
      <c r="E10" s="69">
        <v>517.6</v>
      </c>
      <c r="F10" s="69">
        <v>481</v>
      </c>
      <c r="G10" s="69">
        <v>481</v>
      </c>
      <c r="H10" s="70">
        <f t="shared" ref="H10:H17" si="0">AVERAGE(C10:G10)</f>
        <v>502.96000000000004</v>
      </c>
      <c r="I10" s="69">
        <v>481</v>
      </c>
    </row>
    <row r="11" spans="1:17" s="33" customFormat="1">
      <c r="A11" s="32" t="s">
        <v>60</v>
      </c>
      <c r="B11" s="32" t="s">
        <v>10</v>
      </c>
      <c r="C11" s="43">
        <v>55.4</v>
      </c>
      <c r="D11" s="5">
        <v>53.7</v>
      </c>
      <c r="E11" s="5">
        <v>53.9</v>
      </c>
      <c r="F11" s="5">
        <v>52.2</v>
      </c>
      <c r="G11" s="5">
        <v>54.4</v>
      </c>
      <c r="H11" s="56">
        <f t="shared" si="0"/>
        <v>53.919999999999995</v>
      </c>
      <c r="I11" s="5">
        <v>55.4</v>
      </c>
    </row>
    <row r="12" spans="1:17" s="33" customFormat="1">
      <c r="A12" s="32" t="s">
        <v>45</v>
      </c>
      <c r="B12" s="32" t="s">
        <v>10</v>
      </c>
      <c r="C12" s="43">
        <v>18.100000000000001</v>
      </c>
      <c r="D12" s="5">
        <v>17.5</v>
      </c>
      <c r="E12" s="5">
        <v>18.100000000000001</v>
      </c>
      <c r="F12" s="5">
        <v>18.100000000000001</v>
      </c>
      <c r="G12" s="5">
        <v>18.399999999999999</v>
      </c>
      <c r="H12" s="56">
        <f t="shared" si="0"/>
        <v>18.040000000000003</v>
      </c>
      <c r="I12" s="5">
        <v>18.600000000000001</v>
      </c>
    </row>
    <row r="13" spans="1:17" s="33" customFormat="1">
      <c r="A13" s="32" t="s">
        <v>12</v>
      </c>
      <c r="B13" s="32" t="s">
        <v>10</v>
      </c>
      <c r="C13" s="43">
        <v>94.1</v>
      </c>
      <c r="D13" s="5">
        <v>92.3</v>
      </c>
      <c r="E13" s="5">
        <v>89.8</v>
      </c>
      <c r="F13" s="5">
        <v>97.3</v>
      </c>
      <c r="G13" s="5">
        <v>96.8</v>
      </c>
      <c r="H13" s="56">
        <f t="shared" si="0"/>
        <v>94.06</v>
      </c>
      <c r="I13" s="5">
        <v>94.6</v>
      </c>
    </row>
    <row r="14" spans="1:17" s="33" customFormat="1">
      <c r="A14" s="32" t="s">
        <v>5</v>
      </c>
      <c r="B14" s="32" t="s">
        <v>9</v>
      </c>
      <c r="C14" s="43">
        <v>519</v>
      </c>
      <c r="D14" s="17">
        <v>501</v>
      </c>
      <c r="E14" s="17">
        <v>488</v>
      </c>
      <c r="F14" s="17">
        <v>493</v>
      </c>
      <c r="G14" s="17">
        <v>492</v>
      </c>
      <c r="H14" s="56">
        <f t="shared" si="0"/>
        <v>498.6</v>
      </c>
      <c r="I14" s="17">
        <v>477</v>
      </c>
    </row>
    <row r="15" spans="1:17" s="33" customFormat="1">
      <c r="A15" s="32" t="s">
        <v>13</v>
      </c>
      <c r="B15" s="32" t="s">
        <v>9</v>
      </c>
      <c r="C15" s="43">
        <v>31</v>
      </c>
      <c r="D15" s="17">
        <v>23</v>
      </c>
      <c r="E15" s="17">
        <v>23</v>
      </c>
      <c r="F15" s="17">
        <v>25</v>
      </c>
      <c r="G15" s="17">
        <v>26</v>
      </c>
      <c r="H15" s="56">
        <f t="shared" si="0"/>
        <v>25.6</v>
      </c>
      <c r="I15" s="17">
        <v>22</v>
      </c>
    </row>
    <row r="16" spans="1:17" s="33" customFormat="1">
      <c r="A16" s="32" t="s">
        <v>14</v>
      </c>
      <c r="B16" s="32" t="s">
        <v>44</v>
      </c>
      <c r="C16" s="43">
        <v>571</v>
      </c>
      <c r="D16" s="17">
        <v>549</v>
      </c>
      <c r="E16" s="17">
        <v>536</v>
      </c>
      <c r="F16" s="17">
        <v>537</v>
      </c>
      <c r="G16" s="17">
        <v>534</v>
      </c>
      <c r="H16" s="56">
        <f t="shared" si="0"/>
        <v>545.4</v>
      </c>
      <c r="I16" s="17">
        <v>513</v>
      </c>
    </row>
    <row r="17" spans="1:9" s="33" customFormat="1">
      <c r="A17" s="32" t="s">
        <v>13</v>
      </c>
      <c r="B17" s="32" t="s">
        <v>44</v>
      </c>
      <c r="C17" s="43">
        <v>36</v>
      </c>
      <c r="D17" s="17">
        <v>27</v>
      </c>
      <c r="E17" s="17">
        <v>28</v>
      </c>
      <c r="F17" s="17">
        <v>29</v>
      </c>
      <c r="G17" s="17">
        <v>32</v>
      </c>
      <c r="H17" s="56">
        <f t="shared" si="0"/>
        <v>30.4</v>
      </c>
      <c r="I17" s="17">
        <v>25</v>
      </c>
    </row>
    <row r="18" spans="1:9" s="33" customFormat="1">
      <c r="A18" s="8"/>
      <c r="B18" s="8"/>
      <c r="C18" s="8"/>
      <c r="D18" s="2"/>
      <c r="E18" s="2"/>
      <c r="F18" s="2"/>
      <c r="G18" s="2"/>
      <c r="H18" s="2"/>
      <c r="I18" s="2"/>
    </row>
    <row r="19" spans="1:9" s="33" customFormat="1">
      <c r="A19" s="8"/>
      <c r="B19" s="8"/>
      <c r="C19" s="8"/>
      <c r="D19" s="3"/>
      <c r="E19" s="3"/>
      <c r="F19" s="3"/>
      <c r="G19" s="3"/>
      <c r="H19" s="3"/>
      <c r="I19" s="3"/>
    </row>
    <row r="20" spans="1:9" s="33" customFormat="1">
      <c r="A20" s="8"/>
      <c r="B20" s="8"/>
      <c r="C20" s="8"/>
      <c r="D20" s="3"/>
      <c r="E20" s="3"/>
      <c r="F20" s="3"/>
      <c r="G20" s="3"/>
      <c r="H20" s="3"/>
      <c r="I20" s="3"/>
    </row>
    <row r="21" spans="1:9" s="33" customFormat="1">
      <c r="A21" s="8"/>
      <c r="B21" s="8"/>
      <c r="C21" s="8"/>
      <c r="D21" s="3"/>
      <c r="E21" s="3"/>
      <c r="F21" s="3"/>
      <c r="G21" s="3"/>
      <c r="H21" s="3"/>
      <c r="I21" s="3"/>
    </row>
    <row r="22" spans="1:9" s="33" customFormat="1" ht="31">
      <c r="A22" s="24" t="s">
        <v>0</v>
      </c>
      <c r="B22" s="24"/>
      <c r="C22" s="46">
        <f>C$7</f>
        <v>2021</v>
      </c>
      <c r="D22" s="63">
        <f>D$7</f>
        <v>2020</v>
      </c>
      <c r="E22" s="15">
        <f>E$7</f>
        <v>2019</v>
      </c>
      <c r="F22" s="15">
        <f>$F$7</f>
        <v>2018</v>
      </c>
      <c r="G22" s="15">
        <f>$G$7</f>
        <v>2017</v>
      </c>
      <c r="H22" s="50" t="str">
        <f>$H$7</f>
        <v>Ø 5 Jahre</v>
      </c>
      <c r="I22" s="15">
        <f>$I$7</f>
        <v>2016</v>
      </c>
    </row>
    <row r="23" spans="1:9" s="33" customFormat="1" ht="13">
      <c r="A23" s="27" t="str">
        <f>A$8</f>
        <v>FINMA-weit, Stichtag EOY</v>
      </c>
      <c r="B23" s="28"/>
      <c r="C23" s="45"/>
      <c r="D23" s="29"/>
      <c r="E23" s="29"/>
      <c r="F23" s="29"/>
      <c r="G23" s="29"/>
      <c r="H23" s="51"/>
      <c r="I23" s="29"/>
    </row>
    <row r="24" spans="1:9" s="33" customFormat="1" ht="15.5">
      <c r="A24" s="34"/>
      <c r="B24" s="31" t="str">
        <f>$B$9</f>
        <v>Einheit</v>
      </c>
      <c r="C24" s="42"/>
      <c r="D24" s="8"/>
      <c r="E24" s="8"/>
      <c r="F24" s="8"/>
      <c r="G24" s="8"/>
      <c r="H24" s="53"/>
      <c r="I24" s="19"/>
    </row>
    <row r="25" spans="1:9" s="33" customFormat="1">
      <c r="A25" s="32" t="s">
        <v>52</v>
      </c>
      <c r="B25" s="32" t="s">
        <v>44</v>
      </c>
      <c r="C25" s="43">
        <v>70</v>
      </c>
      <c r="D25" s="35">
        <v>70</v>
      </c>
      <c r="E25" s="35">
        <v>59</v>
      </c>
      <c r="F25" s="35">
        <v>51</v>
      </c>
      <c r="G25" s="35">
        <v>70</v>
      </c>
      <c r="H25" s="56">
        <f t="shared" ref="H25:H31" si="1">AVERAGE(C25:G25)</f>
        <v>64</v>
      </c>
      <c r="I25" s="36">
        <v>73</v>
      </c>
    </row>
    <row r="26" spans="1:9" s="33" customFormat="1">
      <c r="A26" s="32" t="s">
        <v>16</v>
      </c>
      <c r="B26" s="32" t="s">
        <v>10</v>
      </c>
      <c r="C26" s="43">
        <v>43</v>
      </c>
      <c r="D26" s="35">
        <v>56</v>
      </c>
      <c r="E26" s="35">
        <v>46</v>
      </c>
      <c r="F26" s="35">
        <v>45</v>
      </c>
      <c r="G26" s="35">
        <v>43</v>
      </c>
      <c r="H26" s="56">
        <f t="shared" si="1"/>
        <v>46.6</v>
      </c>
      <c r="I26" s="36">
        <v>48</v>
      </c>
    </row>
    <row r="27" spans="1:9" s="33" customFormat="1">
      <c r="A27" s="32" t="s">
        <v>43</v>
      </c>
      <c r="B27" s="32" t="s">
        <v>10</v>
      </c>
      <c r="C27" s="43">
        <v>87</v>
      </c>
      <c r="D27" s="35">
        <v>64</v>
      </c>
      <c r="E27" s="35">
        <v>41</v>
      </c>
      <c r="F27" s="35">
        <v>37</v>
      </c>
      <c r="G27" s="35">
        <v>53</v>
      </c>
      <c r="H27" s="56">
        <f t="shared" si="1"/>
        <v>56.4</v>
      </c>
      <c r="I27" s="36">
        <v>52</v>
      </c>
    </row>
    <row r="28" spans="1:9" s="33" customFormat="1">
      <c r="A28" s="32" t="s">
        <v>51</v>
      </c>
      <c r="B28" s="32" t="s">
        <v>10</v>
      </c>
      <c r="C28" s="43">
        <v>73</v>
      </c>
      <c r="D28" s="35">
        <v>65</v>
      </c>
      <c r="E28" s="35">
        <v>43</v>
      </c>
      <c r="F28" s="35">
        <v>71</v>
      </c>
      <c r="G28" s="35">
        <v>62</v>
      </c>
      <c r="H28" s="56">
        <f t="shared" si="1"/>
        <v>62.8</v>
      </c>
      <c r="I28" s="36">
        <v>51</v>
      </c>
    </row>
    <row r="29" spans="1:9" s="33" customFormat="1">
      <c r="A29" s="32" t="s">
        <v>46</v>
      </c>
      <c r="B29" s="32" t="s">
        <v>10</v>
      </c>
      <c r="C29" s="43">
        <v>93</v>
      </c>
      <c r="D29" s="35">
        <v>75</v>
      </c>
      <c r="E29" s="35">
        <v>80</v>
      </c>
      <c r="F29" s="35">
        <v>75</v>
      </c>
      <c r="G29" s="35">
        <v>70</v>
      </c>
      <c r="H29" s="56">
        <f t="shared" si="1"/>
        <v>78.599999999999994</v>
      </c>
      <c r="I29" s="36">
        <v>76</v>
      </c>
    </row>
    <row r="30" spans="1:9" s="33" customFormat="1">
      <c r="A30" s="32" t="s">
        <v>34</v>
      </c>
      <c r="B30" s="32" t="s">
        <v>42</v>
      </c>
      <c r="C30" s="43">
        <v>10</v>
      </c>
      <c r="D30" s="35">
        <v>10</v>
      </c>
      <c r="E30" s="35">
        <v>19</v>
      </c>
      <c r="F30" s="35">
        <v>15</v>
      </c>
      <c r="G30" s="35">
        <v>22</v>
      </c>
      <c r="H30" s="56">
        <f t="shared" si="1"/>
        <v>15.2</v>
      </c>
      <c r="I30" s="36">
        <v>18</v>
      </c>
    </row>
    <row r="31" spans="1:9" s="33" customFormat="1">
      <c r="A31" s="32" t="s">
        <v>15</v>
      </c>
      <c r="B31" s="32" t="s">
        <v>44</v>
      </c>
      <c r="C31" s="43">
        <v>4</v>
      </c>
      <c r="D31" s="35">
        <v>3</v>
      </c>
      <c r="E31" s="35">
        <v>3</v>
      </c>
      <c r="F31" s="35">
        <v>2</v>
      </c>
      <c r="G31" s="35">
        <v>1</v>
      </c>
      <c r="H31" s="56">
        <f t="shared" si="1"/>
        <v>2.6</v>
      </c>
      <c r="I31" s="36">
        <v>0</v>
      </c>
    </row>
    <row r="32" spans="1:9" s="33" customFormat="1">
      <c r="A32" s="8"/>
      <c r="B32" s="8"/>
      <c r="C32" s="8"/>
      <c r="D32" s="2"/>
      <c r="E32" s="2"/>
      <c r="F32" s="2"/>
      <c r="G32" s="2"/>
      <c r="H32" s="2"/>
      <c r="I32" s="2"/>
    </row>
    <row r="33" spans="1:9" s="33" customFormat="1">
      <c r="A33" s="8"/>
      <c r="B33" s="8"/>
      <c r="C33" s="8"/>
      <c r="D33" s="3"/>
      <c r="E33" s="3"/>
      <c r="F33" s="3"/>
      <c r="G33" s="3"/>
      <c r="H33" s="3"/>
      <c r="I33" s="3"/>
    </row>
    <row r="34" spans="1:9" s="33" customFormat="1">
      <c r="A34" s="8"/>
      <c r="B34" s="8"/>
      <c r="C34" s="8"/>
      <c r="D34" s="3"/>
      <c r="E34" s="3"/>
      <c r="F34" s="3"/>
      <c r="G34" s="3"/>
      <c r="H34" s="3"/>
      <c r="I34" s="3"/>
    </row>
    <row r="35" spans="1:9" s="33" customFormat="1">
      <c r="A35" s="8"/>
      <c r="B35" s="8"/>
      <c r="C35" s="8"/>
      <c r="D35" s="3"/>
      <c r="E35" s="3"/>
      <c r="F35" s="3"/>
      <c r="G35" s="3"/>
      <c r="H35" s="3"/>
      <c r="I35" s="3"/>
    </row>
    <row r="36" spans="1:9" s="33" customFormat="1" ht="31">
      <c r="A36" s="24" t="s">
        <v>1</v>
      </c>
      <c r="B36" s="24"/>
      <c r="C36" s="46">
        <f>C$7</f>
        <v>2021</v>
      </c>
      <c r="D36" s="15">
        <f>D$7</f>
        <v>2020</v>
      </c>
      <c r="E36" s="15">
        <f>$E$7</f>
        <v>2019</v>
      </c>
      <c r="F36" s="15">
        <f>$F$7</f>
        <v>2018</v>
      </c>
      <c r="G36" s="15">
        <f>$G$7</f>
        <v>2017</v>
      </c>
      <c r="H36" s="50" t="str">
        <f>$H$7</f>
        <v>Ø 5 Jahre</v>
      </c>
      <c r="I36" s="15">
        <f>$I$7</f>
        <v>2016</v>
      </c>
    </row>
    <row r="37" spans="1:9" s="33" customFormat="1" ht="13">
      <c r="A37" s="27" t="str">
        <f>A$8</f>
        <v>FINMA-weit, Stichtag EOY</v>
      </c>
      <c r="B37" s="28"/>
      <c r="C37" s="45"/>
      <c r="D37" s="29"/>
      <c r="E37" s="29"/>
      <c r="F37" s="29"/>
      <c r="G37" s="29"/>
      <c r="H37" s="51"/>
      <c r="I37" s="29"/>
    </row>
    <row r="38" spans="1:9" s="33" customFormat="1" ht="13">
      <c r="A38" s="8"/>
      <c r="B38" s="31" t="str">
        <f>$B$9</f>
        <v>Einheit</v>
      </c>
      <c r="C38" s="42"/>
      <c r="D38" s="8"/>
      <c r="E38" s="8"/>
      <c r="F38" s="8"/>
      <c r="G38" s="8"/>
      <c r="H38" s="52"/>
      <c r="I38" s="8"/>
    </row>
    <row r="39" spans="1:9" s="33" customFormat="1">
      <c r="A39" s="10" t="s">
        <v>30</v>
      </c>
      <c r="B39" s="10" t="s">
        <v>17</v>
      </c>
      <c r="C39" s="64">
        <v>1057</v>
      </c>
      <c r="D39" s="13">
        <v>1249</v>
      </c>
      <c r="E39" s="13">
        <v>1217</v>
      </c>
      <c r="F39" s="13">
        <v>1444</v>
      </c>
      <c r="G39" s="12">
        <v>1694</v>
      </c>
      <c r="H39" s="56">
        <f t="shared" ref="H39:H44" si="2">AVERAGE(C39:G39)</f>
        <v>1332.2</v>
      </c>
      <c r="I39" s="12">
        <v>1585</v>
      </c>
    </row>
    <row r="40" spans="1:9" s="33" customFormat="1">
      <c r="A40" s="10" t="s">
        <v>39</v>
      </c>
      <c r="B40" s="10" t="s">
        <v>17</v>
      </c>
      <c r="C40" s="47">
        <v>4.0999999999999996</v>
      </c>
      <c r="D40" s="12">
        <v>2.5</v>
      </c>
      <c r="E40" s="12">
        <v>2.5</v>
      </c>
      <c r="F40" s="12">
        <v>3.1</v>
      </c>
      <c r="G40" s="12">
        <v>3.6</v>
      </c>
      <c r="H40" s="56">
        <f>AVERAGE(C40:G40)</f>
        <v>3.1599999999999997</v>
      </c>
      <c r="I40" s="12">
        <v>3.5</v>
      </c>
    </row>
    <row r="41" spans="1:9" s="33" customFormat="1">
      <c r="A41" s="10" t="s">
        <v>31</v>
      </c>
      <c r="B41" s="10" t="s">
        <v>18</v>
      </c>
      <c r="C41" s="47">
        <v>819</v>
      </c>
      <c r="D41" s="12">
        <v>748</v>
      </c>
      <c r="E41" s="12">
        <v>780</v>
      </c>
      <c r="F41" s="12">
        <v>720</v>
      </c>
      <c r="G41" s="12">
        <v>867</v>
      </c>
      <c r="H41" s="56">
        <f t="shared" si="2"/>
        <v>786.8</v>
      </c>
      <c r="I41" s="12">
        <v>890</v>
      </c>
    </row>
    <row r="42" spans="1:9" s="37" customFormat="1">
      <c r="A42" s="10" t="s">
        <v>19</v>
      </c>
      <c r="B42" s="10" t="s">
        <v>18</v>
      </c>
      <c r="C42" s="47">
        <v>1.5</v>
      </c>
      <c r="D42" s="12">
        <v>1.5</v>
      </c>
      <c r="E42" s="12">
        <v>1.6</v>
      </c>
      <c r="F42" s="12">
        <v>1.5</v>
      </c>
      <c r="G42" s="12">
        <v>1.9</v>
      </c>
      <c r="H42" s="56">
        <f t="shared" si="2"/>
        <v>1.6</v>
      </c>
      <c r="I42" s="12">
        <v>2</v>
      </c>
    </row>
    <row r="43" spans="1:9">
      <c r="A43" s="38" t="s">
        <v>40</v>
      </c>
      <c r="B43" s="38" t="s">
        <v>42</v>
      </c>
      <c r="C43" s="48">
        <v>2</v>
      </c>
      <c r="D43" s="38">
        <v>4</v>
      </c>
      <c r="E43" s="38">
        <v>7</v>
      </c>
      <c r="F43" s="38">
        <v>7</v>
      </c>
      <c r="G43" s="38">
        <v>2</v>
      </c>
      <c r="H43" s="56">
        <f t="shared" si="2"/>
        <v>4.4000000000000004</v>
      </c>
      <c r="I43" s="38">
        <v>10</v>
      </c>
    </row>
    <row r="44" spans="1:9" s="37" customFormat="1">
      <c r="A44" s="39" t="s">
        <v>41</v>
      </c>
      <c r="B44" s="39" t="s">
        <v>42</v>
      </c>
      <c r="C44" s="49">
        <v>24</v>
      </c>
      <c r="D44" s="18">
        <v>12</v>
      </c>
      <c r="E44" s="18">
        <v>11</v>
      </c>
      <c r="F44" s="18">
        <v>8</v>
      </c>
      <c r="G44" s="18">
        <v>4</v>
      </c>
      <c r="H44" s="56">
        <f t="shared" si="2"/>
        <v>11.8</v>
      </c>
      <c r="I44" s="18">
        <v>0</v>
      </c>
    </row>
    <row r="45" spans="1:9" s="37" customFormat="1">
      <c r="A45" s="8"/>
      <c r="B45" s="8"/>
      <c r="C45" s="8"/>
      <c r="D45" s="3"/>
      <c r="E45" s="3"/>
      <c r="F45" s="3"/>
      <c r="G45" s="3"/>
      <c r="H45" s="3"/>
      <c r="I45" s="3"/>
    </row>
    <row r="46" spans="1:9" s="37" customFormat="1">
      <c r="A46" s="8"/>
      <c r="B46" s="8"/>
      <c r="C46" s="8"/>
      <c r="D46" s="3"/>
      <c r="E46" s="3"/>
      <c r="F46" s="3"/>
      <c r="G46" s="3"/>
      <c r="H46" s="3"/>
      <c r="I46" s="3"/>
    </row>
    <row r="47" spans="1:9" s="37" customFormat="1">
      <c r="A47" s="8"/>
      <c r="B47" s="8"/>
      <c r="C47" s="8"/>
      <c r="D47" s="3"/>
      <c r="E47" s="3"/>
      <c r="F47" s="3"/>
      <c r="G47" s="3"/>
      <c r="H47" s="3"/>
      <c r="I47" s="3"/>
    </row>
    <row r="48" spans="1:9" s="37" customFormat="1">
      <c r="A48" s="8"/>
      <c r="B48" s="8"/>
      <c r="C48" s="8"/>
      <c r="D48" s="3"/>
      <c r="E48" s="3"/>
      <c r="F48" s="3"/>
      <c r="G48" s="3"/>
      <c r="H48" s="3"/>
      <c r="I48" s="3"/>
    </row>
    <row r="49" spans="1:14" s="37" customFormat="1" ht="31">
      <c r="A49" s="24" t="s">
        <v>2</v>
      </c>
      <c r="B49" s="24"/>
      <c r="C49" s="46">
        <f>C$7</f>
        <v>2021</v>
      </c>
      <c r="D49" s="15">
        <f>D$7</f>
        <v>2020</v>
      </c>
      <c r="E49" s="15">
        <f>$E$7</f>
        <v>2019</v>
      </c>
      <c r="F49" s="15">
        <f>$F$7</f>
        <v>2018</v>
      </c>
      <c r="G49" s="15">
        <f>$G$7</f>
        <v>2017</v>
      </c>
      <c r="H49" s="50" t="str">
        <f>$H$7</f>
        <v>Ø 5 Jahre</v>
      </c>
      <c r="I49" s="15">
        <f>$I$7</f>
        <v>2016</v>
      </c>
    </row>
    <row r="50" spans="1:14" s="37" customFormat="1" ht="13">
      <c r="A50" s="27" t="str">
        <f>A$8</f>
        <v>FINMA-weit, Stichtag EOY</v>
      </c>
      <c r="B50" s="28"/>
      <c r="C50" s="45"/>
      <c r="D50" s="29"/>
      <c r="E50" s="29"/>
      <c r="F50" s="29"/>
      <c r="G50" s="29"/>
      <c r="H50" s="51"/>
      <c r="I50" s="29"/>
    </row>
    <row r="51" spans="1:14" s="37" customFormat="1" ht="13">
      <c r="A51" s="8"/>
      <c r="B51" s="31" t="str">
        <f>$B$9</f>
        <v>Einheit</v>
      </c>
      <c r="C51" s="42"/>
      <c r="D51" s="8"/>
      <c r="E51" s="8"/>
      <c r="F51" s="8"/>
      <c r="G51" s="8"/>
      <c r="H51" s="52"/>
      <c r="I51" s="8"/>
    </row>
    <row r="52" spans="1:14" s="37" customFormat="1">
      <c r="A52" s="10" t="s">
        <v>20</v>
      </c>
      <c r="B52" s="10" t="s">
        <v>18</v>
      </c>
      <c r="C52" s="65">
        <v>149</v>
      </c>
      <c r="D52" s="9">
        <v>152.30000000000001</v>
      </c>
      <c r="E52" s="9">
        <v>151.1</v>
      </c>
      <c r="F52" s="9">
        <v>151</v>
      </c>
      <c r="G52" s="9">
        <v>150.4</v>
      </c>
      <c r="H52" s="56">
        <f t="shared" ref="H52:H57" si="3">AVERAGE(C52:G52)</f>
        <v>150.76</v>
      </c>
      <c r="I52" s="9">
        <v>149.69999999999999</v>
      </c>
    </row>
    <row r="53" spans="1:14" s="37" customFormat="1">
      <c r="A53" s="10" t="s">
        <v>4</v>
      </c>
      <c r="B53" s="14" t="s">
        <v>21</v>
      </c>
      <c r="C53" s="57" t="s">
        <v>57</v>
      </c>
      <c r="D53" s="11" t="s">
        <v>54</v>
      </c>
      <c r="E53" s="11" t="s">
        <v>6</v>
      </c>
      <c r="F53" s="11" t="s">
        <v>6</v>
      </c>
      <c r="G53" s="11" t="s">
        <v>6</v>
      </c>
      <c r="H53" s="56" t="s">
        <v>58</v>
      </c>
      <c r="I53" s="11" t="s">
        <v>6</v>
      </c>
      <c r="L53" s="66"/>
      <c r="M53" s="66"/>
      <c r="N53" s="66"/>
    </row>
    <row r="54" spans="1:14" s="37" customFormat="1">
      <c r="A54" s="10" t="s">
        <v>32</v>
      </c>
      <c r="B54" s="10" t="s">
        <v>10</v>
      </c>
      <c r="C54" s="47">
        <v>-0.9</v>
      </c>
      <c r="D54" s="12">
        <v>1.9</v>
      </c>
      <c r="E54" s="12">
        <v>1.7</v>
      </c>
      <c r="F54" s="12">
        <v>3.1</v>
      </c>
      <c r="G54" s="12">
        <v>3.1</v>
      </c>
      <c r="H54" s="56">
        <f t="shared" si="3"/>
        <v>1.78</v>
      </c>
      <c r="I54" s="12">
        <v>2.6</v>
      </c>
    </row>
    <row r="55" spans="1:14" s="37" customFormat="1">
      <c r="A55" s="10" t="s">
        <v>33</v>
      </c>
      <c r="B55" s="10" t="s">
        <v>10</v>
      </c>
      <c r="C55" s="47">
        <v>90.4</v>
      </c>
      <c r="D55" s="9">
        <v>91.2</v>
      </c>
      <c r="E55" s="9">
        <v>90.8</v>
      </c>
      <c r="F55" s="9">
        <v>91.4</v>
      </c>
      <c r="G55" s="9">
        <v>91.8</v>
      </c>
      <c r="H55" s="56">
        <f t="shared" si="3"/>
        <v>91.120000000000019</v>
      </c>
      <c r="I55" s="9">
        <v>93</v>
      </c>
    </row>
    <row r="56" spans="1:14" s="37" customFormat="1">
      <c r="A56" s="10" t="s">
        <v>53</v>
      </c>
      <c r="B56" s="10" t="s">
        <v>10</v>
      </c>
      <c r="C56" s="47">
        <v>27.7</v>
      </c>
      <c r="D56" s="12">
        <v>25</v>
      </c>
      <c r="E56" s="12">
        <v>26.7</v>
      </c>
      <c r="F56" s="12">
        <v>24.1</v>
      </c>
      <c r="G56" s="12">
        <v>23.6</v>
      </c>
      <c r="H56" s="56">
        <f t="shared" si="3"/>
        <v>25.419999999999998</v>
      </c>
      <c r="I56" s="12">
        <v>20.9</v>
      </c>
    </row>
    <row r="57" spans="1:14" s="37" customFormat="1">
      <c r="A57" s="10" t="s">
        <v>47</v>
      </c>
      <c r="B57" s="10" t="s">
        <v>10</v>
      </c>
      <c r="C57" s="47">
        <v>1.4</v>
      </c>
      <c r="D57" s="9">
        <v>1.7</v>
      </c>
      <c r="E57" s="9">
        <v>2</v>
      </c>
      <c r="F57" s="12">
        <v>2.2999999999999998</v>
      </c>
      <c r="G57" s="12">
        <v>2.8</v>
      </c>
      <c r="H57" s="56">
        <f t="shared" si="3"/>
        <v>2.04</v>
      </c>
      <c r="I57" s="12">
        <v>2.2000000000000002</v>
      </c>
    </row>
    <row r="58" spans="1:14" s="37" customFormat="1">
      <c r="A58" s="40"/>
      <c r="B58" s="40"/>
      <c r="C58" s="40"/>
      <c r="D58" s="3"/>
      <c r="E58" s="3"/>
      <c r="F58" s="3"/>
      <c r="G58" s="3"/>
      <c r="H58" s="3"/>
      <c r="I58" s="3"/>
    </row>
    <row r="59" spans="1:14" s="37" customFormat="1">
      <c r="A59" s="40"/>
      <c r="B59" s="40"/>
      <c r="C59" s="40"/>
      <c r="D59" s="3"/>
      <c r="E59" s="3"/>
      <c r="F59" s="3"/>
      <c r="G59" s="3"/>
      <c r="H59" s="3"/>
      <c r="I59" s="3"/>
    </row>
    <row r="60" spans="1:14" s="37" customFormat="1">
      <c r="A60" s="40"/>
      <c r="B60" s="40"/>
      <c r="C60" s="40"/>
      <c r="D60" s="3"/>
      <c r="E60" s="3"/>
      <c r="F60" s="3"/>
      <c r="G60" s="3"/>
      <c r="H60" s="3"/>
      <c r="I60" s="3"/>
    </row>
    <row r="61" spans="1:14" s="37" customFormat="1">
      <c r="A61" s="8"/>
      <c r="B61" s="8"/>
      <c r="C61" s="8"/>
      <c r="D61" s="3"/>
      <c r="E61" s="3"/>
      <c r="F61" s="3"/>
      <c r="G61" s="3"/>
      <c r="H61" s="3"/>
      <c r="I61" s="3"/>
    </row>
    <row r="62" spans="1:14" s="37" customFormat="1" ht="31">
      <c r="A62" s="24" t="s">
        <v>48</v>
      </c>
      <c r="B62" s="24"/>
      <c r="C62" s="46">
        <f>C$7</f>
        <v>2021</v>
      </c>
      <c r="D62" s="15">
        <f>D$7</f>
        <v>2020</v>
      </c>
      <c r="E62" s="15">
        <f>$E$7</f>
        <v>2019</v>
      </c>
      <c r="F62" s="15">
        <f>$F$7</f>
        <v>2018</v>
      </c>
      <c r="G62" s="15">
        <f>$G$7</f>
        <v>2017</v>
      </c>
      <c r="H62" s="50" t="str">
        <f>$H$7</f>
        <v>Ø 5 Jahre</v>
      </c>
      <c r="I62" s="15">
        <f>$I$7</f>
        <v>2016</v>
      </c>
    </row>
    <row r="63" spans="1:14" s="37" customFormat="1" ht="13">
      <c r="A63" s="27" t="str">
        <f>A$8</f>
        <v>FINMA-weit, Stichtag EOY</v>
      </c>
      <c r="B63" s="28"/>
      <c r="C63" s="45"/>
      <c r="D63" s="16"/>
      <c r="E63" s="16"/>
      <c r="F63" s="16"/>
      <c r="G63" s="16"/>
      <c r="H63" s="54"/>
      <c r="I63" s="16"/>
    </row>
    <row r="64" spans="1:14" s="37" customFormat="1" ht="13">
      <c r="A64" s="8"/>
      <c r="B64" s="31" t="str">
        <f>$B$9</f>
        <v>Einheit</v>
      </c>
      <c r="C64" s="42"/>
      <c r="D64" s="4"/>
      <c r="E64" s="4"/>
      <c r="F64" s="4"/>
      <c r="G64" s="4"/>
      <c r="H64" s="55"/>
      <c r="I64" s="4"/>
    </row>
    <row r="65" spans="1:9" s="37" customFormat="1">
      <c r="A65" s="32" t="s">
        <v>22</v>
      </c>
      <c r="B65" s="32" t="s">
        <v>10</v>
      </c>
      <c r="C65" s="43">
        <v>5.0999999999999996</v>
      </c>
      <c r="D65" s="1">
        <v>7.8</v>
      </c>
      <c r="E65" s="1">
        <v>7.9</v>
      </c>
      <c r="F65" s="1">
        <v>7.3</v>
      </c>
      <c r="G65" s="1">
        <v>5.2</v>
      </c>
      <c r="H65" s="56">
        <f>AVERAGE(C65:G65)</f>
        <v>6.6599999999999993</v>
      </c>
      <c r="I65" s="1">
        <v>10.9</v>
      </c>
    </row>
    <row r="66" spans="1:9" s="37" customFormat="1">
      <c r="A66" s="32" t="s">
        <v>56</v>
      </c>
      <c r="B66" s="32" t="s">
        <v>10</v>
      </c>
      <c r="C66" s="43">
        <v>0.7</v>
      </c>
      <c r="D66" s="1">
        <v>0</v>
      </c>
      <c r="E66" s="1">
        <v>0</v>
      </c>
      <c r="F66" s="1">
        <v>0</v>
      </c>
      <c r="G66" s="1">
        <v>0.2</v>
      </c>
      <c r="H66" s="56">
        <f>AVERAGE(C66:G66)</f>
        <v>0.18</v>
      </c>
      <c r="I66" s="1">
        <v>0.6</v>
      </c>
    </row>
    <row r="67" spans="1:9" s="37" customFormat="1">
      <c r="A67" s="32" t="s">
        <v>23</v>
      </c>
      <c r="B67" s="32" t="s">
        <v>10</v>
      </c>
      <c r="C67" s="43">
        <v>90.3</v>
      </c>
      <c r="D67" s="6">
        <v>97.6</v>
      </c>
      <c r="E67" s="6">
        <v>87.5</v>
      </c>
      <c r="F67" s="6">
        <v>91.9</v>
      </c>
      <c r="G67" s="6">
        <v>89</v>
      </c>
      <c r="H67" s="56">
        <f>AVERAGE(C67:G67)</f>
        <v>91.259999999999991</v>
      </c>
      <c r="I67" s="6">
        <v>96</v>
      </c>
    </row>
    <row r="68" spans="1:9" s="37" customFormat="1">
      <c r="A68" s="8"/>
      <c r="B68" s="8"/>
      <c r="C68" s="8"/>
      <c r="D68" s="2"/>
      <c r="E68" s="2"/>
      <c r="F68" s="2"/>
      <c r="G68" s="2"/>
      <c r="H68" s="2"/>
      <c r="I68" s="2"/>
    </row>
    <row r="69" spans="1:9" s="37" customFormat="1">
      <c r="A69" s="8"/>
      <c r="B69" s="8"/>
      <c r="C69" s="8"/>
      <c r="D69" s="3"/>
      <c r="E69" s="3"/>
      <c r="F69" s="3"/>
      <c r="G69" s="3"/>
      <c r="H69" s="3"/>
      <c r="I69" s="3"/>
    </row>
    <row r="70" spans="1:9" s="37" customFormat="1">
      <c r="A70" s="8"/>
      <c r="B70" s="8"/>
      <c r="C70" s="8"/>
      <c r="D70" s="3"/>
      <c r="E70" s="3"/>
      <c r="F70" s="3"/>
      <c r="G70" s="3"/>
      <c r="H70" s="3"/>
      <c r="I70" s="3"/>
    </row>
    <row r="71" spans="1:9" s="37" customFormat="1">
      <c r="A71" s="8"/>
      <c r="B71" s="8"/>
      <c r="C71" s="8"/>
      <c r="D71" s="3"/>
      <c r="E71" s="3"/>
      <c r="F71" s="3"/>
      <c r="G71" s="3"/>
      <c r="H71" s="3"/>
      <c r="I71" s="3"/>
    </row>
    <row r="72" spans="1:9" s="37" customFormat="1" ht="31">
      <c r="A72" s="24" t="s">
        <v>3</v>
      </c>
      <c r="B72" s="24"/>
      <c r="C72" s="46">
        <f>C$7</f>
        <v>2021</v>
      </c>
      <c r="D72" s="15">
        <f>D$7</f>
        <v>2020</v>
      </c>
      <c r="E72" s="15">
        <f>$E$7</f>
        <v>2019</v>
      </c>
      <c r="F72" s="15">
        <f>$F$7</f>
        <v>2018</v>
      </c>
      <c r="G72" s="15">
        <f>$G$7</f>
        <v>2017</v>
      </c>
      <c r="H72" s="50" t="str">
        <f>$H$7</f>
        <v>Ø 5 Jahre</v>
      </c>
      <c r="I72" s="15">
        <f>$I$7</f>
        <v>2016</v>
      </c>
    </row>
    <row r="73" spans="1:9" s="37" customFormat="1" ht="13">
      <c r="A73" s="27" t="str">
        <f>A$8</f>
        <v>FINMA-weit, Stichtag EOY</v>
      </c>
      <c r="B73" s="28"/>
      <c r="C73" s="45"/>
      <c r="D73" s="16"/>
      <c r="E73" s="16"/>
      <c r="F73" s="16"/>
      <c r="G73" s="16"/>
      <c r="H73" s="54"/>
      <c r="I73" s="16"/>
    </row>
    <row r="74" spans="1:9" s="37" customFormat="1" ht="13">
      <c r="A74" s="8"/>
      <c r="B74" s="31" t="str">
        <f>$B$9</f>
        <v>Einheit</v>
      </c>
      <c r="C74" s="42"/>
      <c r="D74" s="4"/>
      <c r="E74" s="4"/>
      <c r="F74" s="4"/>
      <c r="G74" s="4"/>
      <c r="H74" s="55"/>
      <c r="I74" s="4"/>
    </row>
    <row r="75" spans="1:9" s="37" customFormat="1">
      <c r="A75" s="32" t="s">
        <v>25</v>
      </c>
      <c r="B75" s="32" t="s">
        <v>24</v>
      </c>
      <c r="C75" s="43">
        <v>42.6</v>
      </c>
      <c r="D75" s="5">
        <v>43.1</v>
      </c>
      <c r="E75" s="5">
        <v>42.9</v>
      </c>
      <c r="F75" s="5">
        <v>42.4</v>
      </c>
      <c r="G75" s="5">
        <v>42.1</v>
      </c>
      <c r="H75" s="56">
        <f t="shared" ref="H75:H81" si="4">AVERAGE(C75:G75)</f>
        <v>42.62</v>
      </c>
      <c r="I75" s="5">
        <v>42</v>
      </c>
    </row>
    <row r="76" spans="1:9" s="37" customFormat="1">
      <c r="A76" s="32" t="s">
        <v>26</v>
      </c>
      <c r="B76" s="32" t="s">
        <v>24</v>
      </c>
      <c r="C76" s="43">
        <v>6.7</v>
      </c>
      <c r="D76" s="5">
        <v>7.5</v>
      </c>
      <c r="E76" s="5">
        <v>8.1</v>
      </c>
      <c r="F76" s="5">
        <v>7.8</v>
      </c>
      <c r="G76" s="5">
        <v>7.2</v>
      </c>
      <c r="H76" s="56">
        <f t="shared" si="4"/>
        <v>7.4599999999999991</v>
      </c>
      <c r="I76" s="5">
        <v>7.2</v>
      </c>
    </row>
    <row r="77" spans="1:9" s="37" customFormat="1">
      <c r="A77" s="32" t="s">
        <v>36</v>
      </c>
      <c r="B77" s="32" t="s">
        <v>10</v>
      </c>
      <c r="C77" s="43">
        <v>19.100000000000001</v>
      </c>
      <c r="D77" s="5">
        <v>16.600000000000001</v>
      </c>
      <c r="E77" s="5">
        <v>16</v>
      </c>
      <c r="F77" s="5">
        <v>16</v>
      </c>
      <c r="G77" s="5">
        <v>19</v>
      </c>
      <c r="H77" s="56">
        <f t="shared" si="4"/>
        <v>17.34</v>
      </c>
      <c r="I77" s="5">
        <v>17</v>
      </c>
    </row>
    <row r="78" spans="1:9" s="37" customFormat="1">
      <c r="A78" s="32" t="s">
        <v>35</v>
      </c>
      <c r="B78" s="32" t="s">
        <v>10</v>
      </c>
      <c r="C78" s="43">
        <v>12.1</v>
      </c>
      <c r="D78" s="5">
        <v>13.2</v>
      </c>
      <c r="E78" s="5">
        <v>13.8</v>
      </c>
      <c r="F78" s="5">
        <v>14.3</v>
      </c>
      <c r="G78" s="5">
        <v>15.2</v>
      </c>
      <c r="H78" s="56">
        <f t="shared" si="4"/>
        <v>13.719999999999999</v>
      </c>
      <c r="I78" s="5">
        <v>13.8</v>
      </c>
    </row>
    <row r="79" spans="1:9" s="37" customFormat="1">
      <c r="A79" s="32" t="s">
        <v>27</v>
      </c>
      <c r="B79" s="32" t="s">
        <v>10</v>
      </c>
      <c r="C79" s="43">
        <v>41.2</v>
      </c>
      <c r="D79" s="5">
        <v>41.2</v>
      </c>
      <c r="E79" s="5">
        <v>39.5</v>
      </c>
      <c r="F79" s="5">
        <v>39.6</v>
      </c>
      <c r="G79" s="5">
        <v>39.9</v>
      </c>
      <c r="H79" s="56">
        <f t="shared" si="4"/>
        <v>40.28</v>
      </c>
      <c r="I79" s="5">
        <v>40</v>
      </c>
    </row>
    <row r="80" spans="1:9" s="37" customFormat="1">
      <c r="A80" s="32" t="s">
        <v>28</v>
      </c>
      <c r="B80" s="32" t="s">
        <v>10</v>
      </c>
      <c r="C80" s="43">
        <v>28.8</v>
      </c>
      <c r="D80" s="5">
        <v>28.9</v>
      </c>
      <c r="E80" s="5">
        <v>29.3</v>
      </c>
      <c r="F80" s="5">
        <v>26.7</v>
      </c>
      <c r="G80" s="5">
        <v>27</v>
      </c>
      <c r="H80" s="56">
        <f t="shared" si="4"/>
        <v>28.139999999999997</v>
      </c>
      <c r="I80" s="5">
        <v>27</v>
      </c>
    </row>
    <row r="81" spans="1:9" s="37" customFormat="1">
      <c r="A81" s="32" t="s">
        <v>29</v>
      </c>
      <c r="B81" s="32" t="s">
        <v>10</v>
      </c>
      <c r="C81" s="43">
        <v>23.4</v>
      </c>
      <c r="D81" s="5">
        <v>22.2</v>
      </c>
      <c r="E81" s="5">
        <v>23.3</v>
      </c>
      <c r="F81" s="5">
        <v>22.7</v>
      </c>
      <c r="G81" s="5">
        <v>20</v>
      </c>
      <c r="H81" s="56">
        <f t="shared" si="4"/>
        <v>22.32</v>
      </c>
      <c r="I81" s="5">
        <v>23</v>
      </c>
    </row>
    <row r="82" spans="1:9" s="37" customFormat="1"/>
    <row r="83" spans="1:9" s="37" customFormat="1"/>
    <row r="84" spans="1:9" s="37" customFormat="1"/>
    <row r="85" spans="1:9" s="37" customFormat="1"/>
    <row r="86" spans="1:9" s="37" customFormat="1"/>
    <row r="87" spans="1:9" s="37" customFormat="1"/>
    <row r="88" spans="1:9" s="37" customFormat="1"/>
    <row r="89" spans="1:9" s="37" customFormat="1"/>
    <row r="90" spans="1:9" s="37" customFormat="1"/>
    <row r="91" spans="1:9" s="37" customFormat="1"/>
    <row r="92" spans="1:9" s="37" customFormat="1"/>
    <row r="93" spans="1:9" s="37" customFormat="1"/>
    <row r="94" spans="1:9" s="37" customFormat="1"/>
    <row r="95" spans="1:9" s="37" customFormat="1"/>
    <row r="96" spans="1:9"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B4"/>
  <sheetViews>
    <sheetView zoomScaleNormal="100" workbookViewId="0">
      <selection activeCell="E3" sqref="E3"/>
    </sheetView>
  </sheetViews>
  <sheetFormatPr baseColWidth="10" defaultColWidth="11.453125" defaultRowHeight="12.75" customHeight="1"/>
  <cols>
    <col min="1" max="1" width="2.7265625" style="58" customWidth="1"/>
    <col min="2" max="2" width="94.1796875" style="58" customWidth="1"/>
    <col min="3" max="8" width="9.54296875" style="58" customWidth="1"/>
    <col min="9" max="16384" width="11.453125" style="58"/>
  </cols>
  <sheetData>
    <row r="1" spans="1:2" ht="66" customHeight="1"/>
    <row r="2" spans="1:2" ht="33" customHeight="1">
      <c r="B2" s="20" t="s">
        <v>49</v>
      </c>
    </row>
    <row r="3" spans="1:2" s="60" customFormat="1" ht="45" customHeight="1">
      <c r="B3" s="62" t="s">
        <v>50</v>
      </c>
    </row>
    <row r="4" spans="1:2" ht="12.5">
      <c r="A4" s="59"/>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HFC7C7SU3EVW-7798341-1877</_dlc_DocId>
    <_dlc_DocIdUrl xmlns="5afd958b-2a7a-4fa4-8b6d-31ecb28b370e">
      <Url>https://dok.finma.ch/sites/2060-PR/_layouts/15/DocIdRedir.aspx?ID=HFC7C7SU3EVW-7798341-1877</Url>
      <Description>HFC7C7SU3EVW-7798341-1877</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54BB5C82-87FB-4B3E-9D8E-CC6BFB2AD123}"/>
</file>

<file path=customXml/itemProps4.xml><?xml version="1.0" encoding="utf-8"?>
<ds:datastoreItem xmlns:ds="http://schemas.openxmlformats.org/officeDocument/2006/customXml" ds:itemID="{A5DC4DF1-F580-4CB3-B031-C76FFA5235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Personalkennzahlen</vt:lpstr>
      <vt:lpstr>Fokusthemen Personalarbeit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2022-03-21T15:10:45Z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7802bddf-bf7a-4bfc-bb3a-21d15fcf0b8a</vt:lpwstr>
  </property>
  <property fmtid="{D5CDD505-2E9C-101B-9397-08002B2CF9AE}" pid="5" name="DocumentStatus">
    <vt:lpwstr>13</vt:lpwstr>
  </property>
</Properties>
</file>