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ok.finma.ch/sites/6007-T/Dossiers/Statistiken/Versicherreport Finma.ch/Leben/"/>
    </mc:Choice>
  </mc:AlternateContent>
  <bookViews>
    <workbookView xWindow="0" yWindow="0" windowWidth="19200" windowHeight="7070"/>
  </bookViews>
  <sheets>
    <sheet name="Lebensversicherer_2019" sheetId="2" r:id="rId1"/>
  </sheets>
  <definedNames>
    <definedName name="_xlnm._FilterDatabase" localSheetId="0" hidden="1">Lebensversicherer_2019!$A$1:$B$437</definedName>
    <definedName name="_xlnm.Print_Titles" localSheetId="0">Lebensversicherer_2019!$1:$1</definedName>
  </definedNames>
  <calcPr calcId="162913"/>
</workbook>
</file>

<file path=xl/calcChain.xml><?xml version="1.0" encoding="utf-8"?>
<calcChain xmlns="http://schemas.openxmlformats.org/spreadsheetml/2006/main">
  <c r="V468" i="2" l="1"/>
  <c r="U468" i="2"/>
  <c r="T468" i="2"/>
  <c r="D468" i="2"/>
  <c r="S468" i="2" s="1"/>
  <c r="X468" i="2" s="1"/>
  <c r="E468" i="2"/>
  <c r="F468" i="2"/>
  <c r="G468" i="2"/>
  <c r="H468" i="2"/>
  <c r="I468" i="2"/>
  <c r="J468" i="2"/>
  <c r="K468" i="2"/>
  <c r="L468" i="2"/>
  <c r="M468" i="2"/>
  <c r="N468" i="2"/>
  <c r="O468" i="2"/>
  <c r="P468" i="2"/>
  <c r="Q468" i="2"/>
  <c r="R468" i="2"/>
  <c r="C468" i="2"/>
  <c r="W471" i="2"/>
  <c r="X469" i="2"/>
  <c r="W469" i="2"/>
  <c r="W468" i="2"/>
  <c r="X467" i="2"/>
  <c r="W467" i="2"/>
  <c r="X466" i="2"/>
  <c r="W466" i="2"/>
  <c r="X465" i="2"/>
  <c r="W465" i="2"/>
  <c r="X464" i="2"/>
  <c r="W464" i="2"/>
  <c r="X463" i="2"/>
  <c r="W463" i="2"/>
  <c r="X462" i="2"/>
  <c r="W462" i="2"/>
  <c r="X461" i="2"/>
  <c r="W461" i="2"/>
  <c r="X460" i="2"/>
  <c r="W460" i="2"/>
  <c r="X459" i="2"/>
  <c r="W459" i="2"/>
  <c r="X458" i="2"/>
  <c r="W458" i="2"/>
  <c r="X457" i="2"/>
  <c r="W457" i="2"/>
  <c r="X456" i="2"/>
  <c r="W456" i="2"/>
  <c r="X455" i="2"/>
  <c r="W455" i="2"/>
  <c r="X454" i="2"/>
  <c r="W454" i="2"/>
  <c r="X453" i="2"/>
  <c r="W453" i="2"/>
  <c r="X452" i="2"/>
  <c r="W452" i="2"/>
  <c r="X451" i="2"/>
  <c r="W451" i="2"/>
  <c r="X450" i="2"/>
  <c r="W450" i="2"/>
  <c r="X449" i="2"/>
  <c r="W449" i="2"/>
  <c r="X448" i="2"/>
  <c r="W448" i="2"/>
  <c r="X447" i="2"/>
  <c r="W447" i="2"/>
  <c r="X446" i="2"/>
  <c r="W446" i="2"/>
  <c r="X445" i="2"/>
  <c r="W445" i="2"/>
  <c r="X444" i="2"/>
  <c r="W444" i="2"/>
  <c r="V469" i="2"/>
  <c r="V467" i="2"/>
  <c r="V466" i="2"/>
  <c r="V465" i="2"/>
  <c r="V464" i="2"/>
  <c r="V463" i="2"/>
  <c r="V462" i="2"/>
  <c r="V461" i="2"/>
  <c r="V460" i="2"/>
  <c r="V459" i="2"/>
  <c r="V458" i="2"/>
  <c r="V457" i="2"/>
  <c r="V456" i="2"/>
  <c r="V455" i="2"/>
  <c r="V454" i="2"/>
  <c r="V453" i="2"/>
  <c r="V452" i="2"/>
  <c r="V451" i="2"/>
  <c r="V450" i="2"/>
  <c r="V449" i="2"/>
  <c r="V448" i="2"/>
  <c r="V447" i="2"/>
  <c r="V446" i="2"/>
  <c r="V445" i="2"/>
  <c r="V444" i="2"/>
  <c r="V471" i="2" s="1"/>
  <c r="U469" i="2"/>
  <c r="U467" i="2"/>
  <c r="U466" i="2"/>
  <c r="U465" i="2"/>
  <c r="U464" i="2"/>
  <c r="U463" i="2"/>
  <c r="U462" i="2"/>
  <c r="U461" i="2"/>
  <c r="U460" i="2"/>
  <c r="U459" i="2"/>
  <c r="U458" i="2"/>
  <c r="U457" i="2"/>
  <c r="U456" i="2"/>
  <c r="U455" i="2"/>
  <c r="U454" i="2"/>
  <c r="U453" i="2"/>
  <c r="U452" i="2"/>
  <c r="U451" i="2"/>
  <c r="U450" i="2"/>
  <c r="U449" i="2"/>
  <c r="U448" i="2"/>
  <c r="U447" i="2"/>
  <c r="U446" i="2"/>
  <c r="U445" i="2"/>
  <c r="U471" i="2" s="1"/>
  <c r="U444" i="2"/>
  <c r="T469" i="2"/>
  <c r="T467" i="2"/>
  <c r="T466" i="2"/>
  <c r="T465" i="2"/>
  <c r="T464" i="2"/>
  <c r="T463" i="2"/>
  <c r="T462" i="2"/>
  <c r="T461" i="2"/>
  <c r="T460" i="2"/>
  <c r="T459" i="2"/>
  <c r="T458" i="2"/>
  <c r="T457" i="2"/>
  <c r="T456" i="2"/>
  <c r="T455" i="2"/>
  <c r="T454" i="2"/>
  <c r="T453" i="2"/>
  <c r="T452" i="2"/>
  <c r="T451" i="2"/>
  <c r="T450" i="2"/>
  <c r="T449" i="2"/>
  <c r="T448" i="2"/>
  <c r="T447" i="2"/>
  <c r="T446" i="2"/>
  <c r="T445" i="2"/>
  <c r="T444" i="2"/>
  <c r="T471" i="2" s="1"/>
  <c r="E471" i="2"/>
  <c r="D469" i="2"/>
  <c r="S469" i="2" s="1"/>
  <c r="E469" i="2"/>
  <c r="F469" i="2"/>
  <c r="G469" i="2"/>
  <c r="H469" i="2"/>
  <c r="I469" i="2"/>
  <c r="J469" i="2"/>
  <c r="K469" i="2"/>
  <c r="L469" i="2"/>
  <c r="M469" i="2"/>
  <c r="N469" i="2"/>
  <c r="O469" i="2"/>
  <c r="P469" i="2"/>
  <c r="Q469" i="2"/>
  <c r="R469" i="2"/>
  <c r="S461" i="2"/>
  <c r="S462" i="2"/>
  <c r="S463" i="2"/>
  <c r="S464" i="2"/>
  <c r="S465" i="2"/>
  <c r="S466" i="2"/>
  <c r="S467" i="2"/>
  <c r="S452" i="2"/>
  <c r="S453" i="2"/>
  <c r="S454" i="2"/>
  <c r="S455" i="2"/>
  <c r="S456" i="2"/>
  <c r="S457" i="2"/>
  <c r="S458" i="2"/>
  <c r="S459" i="2"/>
  <c r="S460" i="2"/>
  <c r="D444" i="2"/>
  <c r="E444" i="2"/>
  <c r="F444" i="2"/>
  <c r="G444" i="2"/>
  <c r="H444" i="2"/>
  <c r="I444" i="2"/>
  <c r="J444" i="2"/>
  <c r="K444" i="2"/>
  <c r="L444" i="2"/>
  <c r="M444" i="2"/>
  <c r="N444" i="2"/>
  <c r="O444" i="2"/>
  <c r="P444" i="2"/>
  <c r="Q444" i="2"/>
  <c r="R444" i="2"/>
  <c r="D445" i="2"/>
  <c r="E445" i="2"/>
  <c r="F445" i="2"/>
  <c r="G445" i="2"/>
  <c r="H445" i="2"/>
  <c r="I445" i="2"/>
  <c r="J445" i="2"/>
  <c r="K445" i="2"/>
  <c r="L445" i="2"/>
  <c r="M445" i="2"/>
  <c r="N445" i="2"/>
  <c r="O445" i="2"/>
  <c r="P445" i="2"/>
  <c r="Q445" i="2"/>
  <c r="R445" i="2"/>
  <c r="D446" i="2"/>
  <c r="E446" i="2"/>
  <c r="F446" i="2"/>
  <c r="G446" i="2"/>
  <c r="H446" i="2"/>
  <c r="I446" i="2"/>
  <c r="I471" i="2" s="1"/>
  <c r="J446" i="2"/>
  <c r="K446" i="2"/>
  <c r="L446" i="2"/>
  <c r="M446" i="2"/>
  <c r="N446" i="2"/>
  <c r="O446" i="2"/>
  <c r="P446" i="2"/>
  <c r="Q446" i="2"/>
  <c r="Q471" i="2" s="1"/>
  <c r="R446" i="2"/>
  <c r="D447" i="2"/>
  <c r="E447" i="2"/>
  <c r="F447" i="2"/>
  <c r="G447" i="2"/>
  <c r="H447" i="2"/>
  <c r="I447" i="2"/>
  <c r="J447" i="2"/>
  <c r="J471" i="2" s="1"/>
  <c r="K447" i="2"/>
  <c r="L447" i="2"/>
  <c r="M447" i="2"/>
  <c r="N447" i="2"/>
  <c r="O447" i="2"/>
  <c r="P447" i="2"/>
  <c r="Q447" i="2"/>
  <c r="R447" i="2"/>
  <c r="R471" i="2" s="1"/>
  <c r="D448" i="2"/>
  <c r="E448" i="2"/>
  <c r="F448" i="2"/>
  <c r="G448" i="2"/>
  <c r="H448" i="2"/>
  <c r="I448" i="2"/>
  <c r="J448" i="2"/>
  <c r="K448" i="2"/>
  <c r="L448" i="2"/>
  <c r="M448" i="2"/>
  <c r="N448" i="2"/>
  <c r="O448" i="2"/>
  <c r="P448" i="2"/>
  <c r="Q448" i="2"/>
  <c r="R448" i="2"/>
  <c r="D449" i="2"/>
  <c r="E449" i="2"/>
  <c r="F449" i="2"/>
  <c r="G449" i="2"/>
  <c r="H449" i="2"/>
  <c r="I449" i="2"/>
  <c r="J449" i="2"/>
  <c r="K449" i="2"/>
  <c r="L449" i="2"/>
  <c r="M449" i="2"/>
  <c r="N449" i="2"/>
  <c r="O449" i="2"/>
  <c r="P449" i="2"/>
  <c r="Q449" i="2"/>
  <c r="R449" i="2"/>
  <c r="D450" i="2"/>
  <c r="E450" i="2"/>
  <c r="F450" i="2"/>
  <c r="G450" i="2"/>
  <c r="H450" i="2"/>
  <c r="I450" i="2"/>
  <c r="J450" i="2"/>
  <c r="K450" i="2"/>
  <c r="L450" i="2"/>
  <c r="M450" i="2"/>
  <c r="M471" i="2" s="1"/>
  <c r="N450" i="2"/>
  <c r="O450" i="2"/>
  <c r="P450" i="2"/>
  <c r="Q450" i="2"/>
  <c r="R450" i="2"/>
  <c r="D451" i="2"/>
  <c r="E451" i="2"/>
  <c r="F451" i="2"/>
  <c r="S451" i="2" s="1"/>
  <c r="G451" i="2"/>
  <c r="H451" i="2"/>
  <c r="I451" i="2"/>
  <c r="J451" i="2"/>
  <c r="K451" i="2"/>
  <c r="L451" i="2"/>
  <c r="M451" i="2"/>
  <c r="N451" i="2"/>
  <c r="O451" i="2"/>
  <c r="P451" i="2"/>
  <c r="Q451" i="2"/>
  <c r="R451" i="2"/>
  <c r="D452" i="2"/>
  <c r="E452" i="2"/>
  <c r="F452" i="2"/>
  <c r="G452" i="2"/>
  <c r="H452" i="2"/>
  <c r="I452" i="2"/>
  <c r="J452" i="2"/>
  <c r="K452" i="2"/>
  <c r="L452" i="2"/>
  <c r="M452" i="2"/>
  <c r="N452" i="2"/>
  <c r="O452" i="2"/>
  <c r="P452" i="2"/>
  <c r="Q452" i="2"/>
  <c r="R452" i="2"/>
  <c r="D453" i="2"/>
  <c r="E453" i="2"/>
  <c r="F453" i="2"/>
  <c r="G453" i="2"/>
  <c r="H453" i="2"/>
  <c r="I453" i="2"/>
  <c r="J453" i="2"/>
  <c r="K453" i="2"/>
  <c r="L453" i="2"/>
  <c r="M453" i="2"/>
  <c r="N453" i="2"/>
  <c r="O453" i="2"/>
  <c r="P453" i="2"/>
  <c r="Q453" i="2"/>
  <c r="R453" i="2"/>
  <c r="D454" i="2"/>
  <c r="E454" i="2"/>
  <c r="F454" i="2"/>
  <c r="G454" i="2"/>
  <c r="H454" i="2"/>
  <c r="I454" i="2"/>
  <c r="J454" i="2"/>
  <c r="K454" i="2"/>
  <c r="L454" i="2"/>
  <c r="M454" i="2"/>
  <c r="N454" i="2"/>
  <c r="O454" i="2"/>
  <c r="P454" i="2"/>
  <c r="Q454" i="2"/>
  <c r="R454" i="2"/>
  <c r="D455" i="2"/>
  <c r="E455" i="2"/>
  <c r="F455" i="2"/>
  <c r="G455" i="2"/>
  <c r="H455" i="2"/>
  <c r="I455" i="2"/>
  <c r="J455" i="2"/>
  <c r="K455" i="2"/>
  <c r="L455" i="2"/>
  <c r="M455" i="2"/>
  <c r="N455" i="2"/>
  <c r="O455" i="2"/>
  <c r="P455" i="2"/>
  <c r="Q455" i="2"/>
  <c r="R455" i="2"/>
  <c r="D456" i="2"/>
  <c r="E456" i="2"/>
  <c r="F456" i="2"/>
  <c r="G456" i="2"/>
  <c r="H456" i="2"/>
  <c r="I456" i="2"/>
  <c r="J456" i="2"/>
  <c r="K456" i="2"/>
  <c r="L456" i="2"/>
  <c r="M456" i="2"/>
  <c r="N456" i="2"/>
  <c r="O456" i="2"/>
  <c r="P456" i="2"/>
  <c r="Q456" i="2"/>
  <c r="R456" i="2"/>
  <c r="D457" i="2"/>
  <c r="E457" i="2"/>
  <c r="F457" i="2"/>
  <c r="G457" i="2"/>
  <c r="H457" i="2"/>
  <c r="I457" i="2"/>
  <c r="J457" i="2"/>
  <c r="K457" i="2"/>
  <c r="L457" i="2"/>
  <c r="M457" i="2"/>
  <c r="N457" i="2"/>
  <c r="O457" i="2"/>
  <c r="P457" i="2"/>
  <c r="Q457" i="2"/>
  <c r="R457" i="2"/>
  <c r="D458" i="2"/>
  <c r="E458" i="2"/>
  <c r="F458" i="2"/>
  <c r="G458" i="2"/>
  <c r="H458" i="2"/>
  <c r="I458" i="2"/>
  <c r="J458" i="2"/>
  <c r="K458" i="2"/>
  <c r="L458" i="2"/>
  <c r="M458" i="2"/>
  <c r="N458" i="2"/>
  <c r="O458" i="2"/>
  <c r="P458" i="2"/>
  <c r="Q458" i="2"/>
  <c r="R458" i="2"/>
  <c r="D459" i="2"/>
  <c r="E459" i="2"/>
  <c r="F459" i="2"/>
  <c r="G459" i="2"/>
  <c r="H459" i="2"/>
  <c r="I459" i="2"/>
  <c r="J459" i="2"/>
  <c r="K459" i="2"/>
  <c r="L459" i="2"/>
  <c r="M459" i="2"/>
  <c r="N459" i="2"/>
  <c r="O459" i="2"/>
  <c r="P459" i="2"/>
  <c r="Q459" i="2"/>
  <c r="R459" i="2"/>
  <c r="D460" i="2"/>
  <c r="E460" i="2"/>
  <c r="F460" i="2"/>
  <c r="G460" i="2"/>
  <c r="H460" i="2"/>
  <c r="I460" i="2"/>
  <c r="J460" i="2"/>
  <c r="K460" i="2"/>
  <c r="L460" i="2"/>
  <c r="M460" i="2"/>
  <c r="N460" i="2"/>
  <c r="O460" i="2"/>
  <c r="P460" i="2"/>
  <c r="Q460" i="2"/>
  <c r="R460" i="2"/>
  <c r="D461" i="2"/>
  <c r="E461" i="2"/>
  <c r="F461" i="2"/>
  <c r="G461" i="2"/>
  <c r="H461" i="2"/>
  <c r="I461" i="2"/>
  <c r="J461" i="2"/>
  <c r="K461" i="2"/>
  <c r="L461" i="2"/>
  <c r="M461" i="2"/>
  <c r="N461" i="2"/>
  <c r="O461" i="2"/>
  <c r="P461" i="2"/>
  <c r="Q461" i="2"/>
  <c r="R461" i="2"/>
  <c r="D462" i="2"/>
  <c r="E462" i="2"/>
  <c r="F462" i="2"/>
  <c r="G462" i="2"/>
  <c r="H462" i="2"/>
  <c r="I462" i="2"/>
  <c r="J462" i="2"/>
  <c r="K462" i="2"/>
  <c r="L462" i="2"/>
  <c r="M462" i="2"/>
  <c r="N462" i="2"/>
  <c r="O462" i="2"/>
  <c r="P462" i="2"/>
  <c r="Q462" i="2"/>
  <c r="R462" i="2"/>
  <c r="D463" i="2"/>
  <c r="E463" i="2"/>
  <c r="F463" i="2"/>
  <c r="G463" i="2"/>
  <c r="H463" i="2"/>
  <c r="I463" i="2"/>
  <c r="J463" i="2"/>
  <c r="K463" i="2"/>
  <c r="L463" i="2"/>
  <c r="M463" i="2"/>
  <c r="N463" i="2"/>
  <c r="O463" i="2"/>
  <c r="P463" i="2"/>
  <c r="Q463" i="2"/>
  <c r="R463" i="2"/>
  <c r="D464" i="2"/>
  <c r="E464" i="2"/>
  <c r="F464" i="2"/>
  <c r="G464" i="2"/>
  <c r="H464" i="2"/>
  <c r="I464" i="2"/>
  <c r="J464" i="2"/>
  <c r="K464" i="2"/>
  <c r="L464" i="2"/>
  <c r="M464" i="2"/>
  <c r="N464" i="2"/>
  <c r="O464" i="2"/>
  <c r="P464" i="2"/>
  <c r="Q464" i="2"/>
  <c r="R464" i="2"/>
  <c r="D465" i="2"/>
  <c r="E465" i="2"/>
  <c r="F465" i="2"/>
  <c r="G465" i="2"/>
  <c r="H465" i="2"/>
  <c r="I465" i="2"/>
  <c r="J465" i="2"/>
  <c r="K465" i="2"/>
  <c r="L465" i="2"/>
  <c r="M465" i="2"/>
  <c r="N465" i="2"/>
  <c r="O465" i="2"/>
  <c r="P465" i="2"/>
  <c r="Q465" i="2"/>
  <c r="R465" i="2"/>
  <c r="D466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D467" i="2"/>
  <c r="E467" i="2"/>
  <c r="F467" i="2"/>
  <c r="G467" i="2"/>
  <c r="H467" i="2"/>
  <c r="I467" i="2"/>
  <c r="J467" i="2"/>
  <c r="K467" i="2"/>
  <c r="L467" i="2"/>
  <c r="M467" i="2"/>
  <c r="N467" i="2"/>
  <c r="O467" i="2"/>
  <c r="P467" i="2"/>
  <c r="Q467" i="2"/>
  <c r="R467" i="2"/>
  <c r="C467" i="2"/>
  <c r="C465" i="2"/>
  <c r="C466" i="2"/>
  <c r="C464" i="2"/>
  <c r="C458" i="2"/>
  <c r="C459" i="2"/>
  <c r="C460" i="2"/>
  <c r="C461" i="2"/>
  <c r="C462" i="2"/>
  <c r="C463" i="2"/>
  <c r="C469" i="2"/>
  <c r="C457" i="2"/>
  <c r="C453" i="2"/>
  <c r="C454" i="2"/>
  <c r="C455" i="2"/>
  <c r="C456" i="2"/>
  <c r="C452" i="2"/>
  <c r="C451" i="2"/>
  <c r="C444" i="2"/>
  <c r="N471" i="2"/>
  <c r="F471" i="2"/>
  <c r="S444" i="2"/>
  <c r="C450" i="2"/>
  <c r="C449" i="2"/>
  <c r="C448" i="2"/>
  <c r="S448" i="2" s="1"/>
  <c r="C447" i="2"/>
  <c r="S447" i="2" s="1"/>
  <c r="C446" i="2"/>
  <c r="C445" i="2"/>
  <c r="P471" i="2" l="1"/>
  <c r="X471" i="2"/>
  <c r="L471" i="2"/>
  <c r="H471" i="2"/>
  <c r="S471" i="2"/>
  <c r="S445" i="2"/>
  <c r="S449" i="2"/>
  <c r="S446" i="2"/>
  <c r="S450" i="2"/>
  <c r="O471" i="2"/>
  <c r="K471" i="2"/>
  <c r="G471" i="2"/>
  <c r="C471" i="2"/>
  <c r="D471" i="2"/>
  <c r="W437" i="2" l="1"/>
  <c r="S437" i="2"/>
  <c r="W436" i="2"/>
  <c r="S436" i="2"/>
  <c r="W435" i="2"/>
  <c r="S435" i="2"/>
  <c r="W434" i="2"/>
  <c r="S434" i="2"/>
  <c r="W433" i="2"/>
  <c r="S433" i="2"/>
  <c r="W432" i="2"/>
  <c r="S432" i="2"/>
  <c r="W431" i="2"/>
  <c r="S431" i="2"/>
  <c r="W430" i="2"/>
  <c r="S430" i="2"/>
  <c r="W429" i="2"/>
  <c r="S429" i="2"/>
  <c r="W428" i="2"/>
  <c r="S428" i="2"/>
  <c r="W427" i="2"/>
  <c r="S427" i="2"/>
  <c r="W426" i="2"/>
  <c r="S426" i="2"/>
  <c r="W425" i="2"/>
  <c r="S425" i="2"/>
  <c r="W424" i="2"/>
  <c r="S424" i="2"/>
  <c r="W423" i="2"/>
  <c r="S423" i="2"/>
  <c r="W422" i="2"/>
  <c r="S422" i="2"/>
  <c r="W421" i="2"/>
  <c r="S421" i="2"/>
  <c r="W420" i="2"/>
  <c r="S420" i="2"/>
  <c r="W419" i="2"/>
  <c r="S419" i="2"/>
  <c r="W418" i="2"/>
  <c r="S418" i="2"/>
  <c r="W417" i="2"/>
  <c r="S417" i="2"/>
  <c r="W416" i="2"/>
  <c r="S416" i="2"/>
  <c r="W415" i="2"/>
  <c r="S415" i="2"/>
  <c r="W414" i="2"/>
  <c r="S414" i="2"/>
  <c r="W413" i="2"/>
  <c r="S413" i="2"/>
  <c r="W412" i="2"/>
  <c r="S412" i="2"/>
  <c r="W411" i="2"/>
  <c r="S411" i="2"/>
  <c r="W410" i="2"/>
  <c r="S410" i="2"/>
  <c r="W409" i="2"/>
  <c r="S409" i="2"/>
  <c r="W408" i="2"/>
  <c r="S408" i="2"/>
  <c r="W407" i="2"/>
  <c r="S407" i="2"/>
  <c r="W406" i="2"/>
  <c r="S406" i="2"/>
  <c r="W405" i="2"/>
  <c r="S405" i="2"/>
  <c r="W404" i="2"/>
  <c r="S404" i="2"/>
  <c r="W403" i="2"/>
  <c r="S403" i="2"/>
  <c r="W402" i="2"/>
  <c r="S402" i="2"/>
  <c r="W401" i="2"/>
  <c r="S401" i="2"/>
  <c r="W400" i="2"/>
  <c r="S400" i="2"/>
  <c r="W399" i="2"/>
  <c r="S399" i="2"/>
  <c r="W398" i="2"/>
  <c r="S398" i="2"/>
  <c r="W397" i="2"/>
  <c r="S397" i="2"/>
  <c r="W396" i="2"/>
  <c r="S396" i="2"/>
  <c r="W395" i="2"/>
  <c r="S395" i="2"/>
  <c r="W394" i="2"/>
  <c r="S394" i="2"/>
  <c r="W393" i="2"/>
  <c r="S393" i="2"/>
  <c r="W392" i="2"/>
  <c r="S392" i="2"/>
  <c r="W391" i="2"/>
  <c r="S391" i="2"/>
  <c r="W390" i="2"/>
  <c r="S390" i="2"/>
  <c r="W389" i="2"/>
  <c r="S389" i="2"/>
  <c r="W388" i="2"/>
  <c r="S388" i="2"/>
  <c r="W387" i="2"/>
  <c r="S387" i="2"/>
  <c r="W386" i="2"/>
  <c r="S386" i="2"/>
  <c r="W385" i="2"/>
  <c r="S385" i="2"/>
  <c r="W384" i="2"/>
  <c r="S384" i="2"/>
  <c r="W383" i="2"/>
  <c r="S383" i="2"/>
  <c r="W382" i="2"/>
  <c r="S382" i="2"/>
  <c r="W381" i="2"/>
  <c r="S381" i="2"/>
  <c r="W380" i="2"/>
  <c r="S380" i="2"/>
  <c r="W379" i="2"/>
  <c r="S379" i="2"/>
  <c r="W378" i="2"/>
  <c r="S378" i="2"/>
  <c r="W377" i="2"/>
  <c r="S377" i="2"/>
  <c r="W376" i="2"/>
  <c r="S376" i="2"/>
  <c r="W375" i="2"/>
  <c r="S375" i="2"/>
  <c r="W374" i="2"/>
  <c r="S374" i="2"/>
  <c r="W373" i="2"/>
  <c r="S373" i="2"/>
  <c r="W372" i="2"/>
  <c r="S372" i="2"/>
  <c r="W371" i="2"/>
  <c r="S371" i="2"/>
  <c r="W370" i="2"/>
  <c r="S370" i="2"/>
  <c r="W369" i="2"/>
  <c r="S369" i="2"/>
  <c r="W368" i="2"/>
  <c r="S368" i="2"/>
  <c r="W367" i="2"/>
  <c r="S367" i="2"/>
  <c r="W366" i="2"/>
  <c r="S366" i="2"/>
  <c r="W365" i="2"/>
  <c r="S365" i="2"/>
  <c r="W364" i="2"/>
  <c r="S364" i="2"/>
  <c r="W363" i="2"/>
  <c r="S363" i="2"/>
  <c r="W362" i="2"/>
  <c r="S362" i="2"/>
  <c r="W361" i="2"/>
  <c r="S361" i="2"/>
  <c r="W360" i="2"/>
  <c r="S360" i="2"/>
  <c r="W359" i="2"/>
  <c r="S359" i="2"/>
  <c r="W358" i="2"/>
  <c r="S358" i="2"/>
  <c r="W357" i="2"/>
  <c r="S357" i="2"/>
  <c r="W356" i="2"/>
  <c r="S356" i="2"/>
  <c r="W355" i="2"/>
  <c r="S355" i="2"/>
  <c r="W354" i="2"/>
  <c r="S354" i="2"/>
  <c r="W353" i="2"/>
  <c r="S353" i="2"/>
  <c r="W352" i="2"/>
  <c r="S352" i="2"/>
  <c r="W351" i="2"/>
  <c r="S351" i="2"/>
  <c r="W350" i="2"/>
  <c r="S350" i="2"/>
  <c r="W349" i="2"/>
  <c r="S349" i="2"/>
  <c r="W348" i="2"/>
  <c r="S348" i="2"/>
  <c r="W347" i="2"/>
  <c r="S347" i="2"/>
  <c r="W346" i="2"/>
  <c r="S346" i="2"/>
  <c r="W345" i="2"/>
  <c r="S345" i="2"/>
  <c r="W344" i="2"/>
  <c r="S344" i="2"/>
  <c r="W343" i="2"/>
  <c r="S343" i="2"/>
  <c r="W342" i="2"/>
  <c r="S342" i="2"/>
  <c r="W341" i="2"/>
  <c r="S341" i="2"/>
  <c r="W340" i="2"/>
  <c r="S340" i="2"/>
  <c r="W339" i="2"/>
  <c r="S339" i="2"/>
  <c r="W338" i="2"/>
  <c r="S338" i="2"/>
  <c r="W337" i="2"/>
  <c r="S337" i="2"/>
  <c r="W336" i="2"/>
  <c r="S336" i="2"/>
  <c r="W335" i="2"/>
  <c r="S335" i="2"/>
  <c r="W334" i="2"/>
  <c r="S334" i="2"/>
  <c r="W333" i="2"/>
  <c r="S333" i="2"/>
  <c r="W332" i="2"/>
  <c r="S332" i="2"/>
  <c r="W331" i="2"/>
  <c r="S331" i="2"/>
  <c r="W330" i="2"/>
  <c r="S330" i="2"/>
  <c r="W329" i="2"/>
  <c r="S329" i="2"/>
  <c r="W328" i="2"/>
  <c r="S328" i="2"/>
  <c r="W327" i="2"/>
  <c r="S327" i="2"/>
  <c r="W326" i="2"/>
  <c r="S326" i="2"/>
  <c r="W325" i="2"/>
  <c r="S325" i="2"/>
  <c r="W324" i="2"/>
  <c r="S324" i="2"/>
  <c r="W323" i="2"/>
  <c r="S323" i="2"/>
  <c r="W322" i="2"/>
  <c r="S322" i="2"/>
  <c r="W321" i="2"/>
  <c r="S321" i="2"/>
  <c r="W320" i="2"/>
  <c r="S320" i="2"/>
  <c r="W319" i="2"/>
  <c r="S319" i="2"/>
  <c r="W318" i="2"/>
  <c r="S318" i="2"/>
  <c r="W317" i="2"/>
  <c r="S317" i="2"/>
  <c r="W316" i="2"/>
  <c r="S316" i="2"/>
  <c r="W315" i="2"/>
  <c r="S315" i="2"/>
  <c r="W314" i="2"/>
  <c r="S314" i="2"/>
  <c r="W313" i="2"/>
  <c r="S313" i="2"/>
  <c r="W312" i="2"/>
  <c r="S312" i="2"/>
  <c r="W311" i="2"/>
  <c r="S311" i="2"/>
  <c r="W310" i="2"/>
  <c r="S310" i="2"/>
  <c r="W309" i="2"/>
  <c r="S309" i="2"/>
  <c r="W308" i="2"/>
  <c r="S308" i="2"/>
  <c r="W307" i="2"/>
  <c r="S307" i="2"/>
  <c r="W306" i="2"/>
  <c r="S306" i="2"/>
  <c r="W305" i="2"/>
  <c r="S305" i="2"/>
  <c r="W304" i="2"/>
  <c r="S304" i="2"/>
  <c r="W303" i="2"/>
  <c r="S303" i="2"/>
  <c r="W302" i="2"/>
  <c r="S302" i="2"/>
  <c r="W301" i="2"/>
  <c r="S301" i="2"/>
  <c r="W300" i="2"/>
  <c r="S300" i="2"/>
  <c r="W299" i="2"/>
  <c r="S299" i="2"/>
  <c r="W298" i="2"/>
  <c r="S298" i="2"/>
  <c r="W297" i="2"/>
  <c r="S297" i="2"/>
  <c r="W296" i="2"/>
  <c r="S296" i="2"/>
  <c r="W295" i="2"/>
  <c r="S295" i="2"/>
  <c r="W294" i="2"/>
  <c r="S294" i="2"/>
  <c r="W293" i="2"/>
  <c r="S293" i="2"/>
  <c r="W292" i="2"/>
  <c r="S292" i="2"/>
  <c r="W291" i="2"/>
  <c r="S291" i="2"/>
  <c r="W290" i="2"/>
  <c r="S290" i="2"/>
  <c r="W289" i="2"/>
  <c r="S289" i="2"/>
  <c r="W288" i="2"/>
  <c r="S288" i="2"/>
  <c r="W287" i="2"/>
  <c r="S287" i="2"/>
  <c r="W286" i="2"/>
  <c r="S286" i="2"/>
  <c r="W285" i="2"/>
  <c r="S285" i="2"/>
  <c r="W284" i="2"/>
  <c r="S284" i="2"/>
  <c r="W283" i="2"/>
  <c r="S283" i="2"/>
  <c r="W282" i="2"/>
  <c r="S282" i="2"/>
  <c r="W281" i="2"/>
  <c r="S281" i="2"/>
  <c r="W280" i="2"/>
  <c r="S280" i="2"/>
  <c r="W279" i="2"/>
  <c r="S279" i="2"/>
  <c r="W278" i="2"/>
  <c r="S278" i="2"/>
  <c r="W277" i="2"/>
  <c r="S277" i="2"/>
  <c r="W276" i="2"/>
  <c r="S276" i="2"/>
  <c r="W275" i="2"/>
  <c r="S275" i="2"/>
  <c r="W274" i="2"/>
  <c r="S274" i="2"/>
  <c r="W273" i="2"/>
  <c r="S273" i="2"/>
  <c r="W272" i="2"/>
  <c r="S272" i="2"/>
  <c r="W271" i="2"/>
  <c r="S271" i="2"/>
  <c r="W270" i="2"/>
  <c r="S270" i="2"/>
  <c r="W269" i="2"/>
  <c r="S269" i="2"/>
  <c r="W268" i="2"/>
  <c r="S268" i="2"/>
  <c r="W267" i="2"/>
  <c r="S267" i="2"/>
  <c r="W266" i="2"/>
  <c r="S266" i="2"/>
  <c r="W265" i="2"/>
  <c r="S265" i="2"/>
  <c r="W264" i="2"/>
  <c r="S264" i="2"/>
  <c r="W263" i="2"/>
  <c r="S263" i="2"/>
  <c r="W262" i="2"/>
  <c r="S262" i="2"/>
  <c r="W261" i="2"/>
  <c r="S261" i="2"/>
  <c r="W260" i="2"/>
  <c r="S260" i="2"/>
  <c r="W259" i="2"/>
  <c r="S259" i="2"/>
  <c r="W258" i="2"/>
  <c r="S258" i="2"/>
  <c r="W257" i="2"/>
  <c r="S257" i="2"/>
  <c r="W256" i="2"/>
  <c r="S256" i="2"/>
  <c r="W255" i="2"/>
  <c r="S255" i="2"/>
  <c r="W254" i="2"/>
  <c r="S254" i="2"/>
  <c r="W253" i="2"/>
  <c r="S253" i="2"/>
  <c r="W252" i="2"/>
  <c r="S252" i="2"/>
  <c r="W251" i="2"/>
  <c r="S251" i="2"/>
  <c r="W250" i="2"/>
  <c r="S250" i="2"/>
  <c r="W249" i="2"/>
  <c r="S249" i="2"/>
  <c r="W248" i="2"/>
  <c r="S248" i="2"/>
  <c r="W247" i="2"/>
  <c r="S247" i="2"/>
  <c r="W246" i="2"/>
  <c r="S246" i="2"/>
  <c r="W245" i="2"/>
  <c r="S245" i="2"/>
  <c r="W244" i="2"/>
  <c r="S244" i="2"/>
  <c r="W243" i="2"/>
  <c r="S243" i="2"/>
  <c r="W242" i="2"/>
  <c r="S242" i="2"/>
  <c r="W241" i="2"/>
  <c r="S241" i="2"/>
  <c r="W240" i="2"/>
  <c r="S240" i="2"/>
  <c r="W239" i="2"/>
  <c r="S239" i="2"/>
  <c r="W238" i="2"/>
  <c r="S238" i="2"/>
  <c r="W237" i="2"/>
  <c r="S237" i="2"/>
  <c r="W236" i="2"/>
  <c r="S236" i="2"/>
  <c r="W235" i="2"/>
  <c r="S235" i="2"/>
  <c r="W234" i="2"/>
  <c r="S234" i="2"/>
  <c r="W233" i="2"/>
  <c r="S233" i="2"/>
  <c r="W232" i="2"/>
  <c r="S232" i="2"/>
  <c r="W231" i="2"/>
  <c r="S231" i="2"/>
  <c r="W230" i="2"/>
  <c r="S230" i="2"/>
  <c r="W229" i="2"/>
  <c r="S229" i="2"/>
  <c r="W228" i="2"/>
  <c r="S228" i="2"/>
  <c r="W227" i="2"/>
  <c r="S227" i="2"/>
  <c r="W226" i="2"/>
  <c r="S226" i="2"/>
  <c r="W225" i="2"/>
  <c r="S225" i="2"/>
  <c r="W224" i="2"/>
  <c r="S224" i="2"/>
  <c r="W223" i="2"/>
  <c r="S223" i="2"/>
  <c r="W222" i="2"/>
  <c r="S222" i="2"/>
  <c r="W221" i="2"/>
  <c r="S221" i="2"/>
  <c r="W220" i="2"/>
  <c r="S220" i="2"/>
  <c r="W219" i="2"/>
  <c r="S219" i="2"/>
  <c r="W218" i="2"/>
  <c r="S218" i="2"/>
  <c r="W217" i="2"/>
  <c r="S217" i="2"/>
  <c r="W216" i="2"/>
  <c r="S216" i="2"/>
  <c r="W215" i="2"/>
  <c r="S215" i="2"/>
  <c r="W214" i="2"/>
  <c r="S214" i="2"/>
  <c r="W213" i="2"/>
  <c r="S213" i="2"/>
  <c r="W212" i="2"/>
  <c r="S212" i="2"/>
  <c r="W211" i="2"/>
  <c r="S211" i="2"/>
  <c r="W210" i="2"/>
  <c r="S210" i="2"/>
  <c r="W209" i="2"/>
  <c r="S209" i="2"/>
  <c r="W208" i="2"/>
  <c r="S208" i="2"/>
  <c r="W207" i="2"/>
  <c r="S207" i="2"/>
  <c r="W206" i="2"/>
  <c r="S206" i="2"/>
  <c r="W205" i="2"/>
  <c r="S205" i="2"/>
  <c r="W204" i="2"/>
  <c r="S204" i="2"/>
  <c r="W203" i="2"/>
  <c r="S203" i="2"/>
  <c r="W202" i="2"/>
  <c r="S202" i="2"/>
  <c r="W201" i="2"/>
  <c r="S201" i="2"/>
  <c r="W200" i="2"/>
  <c r="S200" i="2"/>
  <c r="W199" i="2"/>
  <c r="S199" i="2"/>
  <c r="W198" i="2"/>
  <c r="S198" i="2"/>
  <c r="W197" i="2"/>
  <c r="S197" i="2"/>
  <c r="W196" i="2"/>
  <c r="S196" i="2"/>
  <c r="W195" i="2"/>
  <c r="S195" i="2"/>
  <c r="W194" i="2"/>
  <c r="S194" i="2"/>
  <c r="W193" i="2"/>
  <c r="S193" i="2"/>
  <c r="W192" i="2"/>
  <c r="S192" i="2"/>
  <c r="W191" i="2"/>
  <c r="S191" i="2"/>
  <c r="W190" i="2"/>
  <c r="S190" i="2"/>
  <c r="W189" i="2"/>
  <c r="S189" i="2"/>
  <c r="W188" i="2"/>
  <c r="S188" i="2"/>
  <c r="W187" i="2"/>
  <c r="S187" i="2"/>
  <c r="W186" i="2"/>
  <c r="S186" i="2"/>
  <c r="W185" i="2"/>
  <c r="S185" i="2"/>
  <c r="W184" i="2"/>
  <c r="S184" i="2"/>
  <c r="W183" i="2"/>
  <c r="S183" i="2"/>
  <c r="W182" i="2"/>
  <c r="S182" i="2"/>
  <c r="W181" i="2"/>
  <c r="S181" i="2"/>
  <c r="W180" i="2"/>
  <c r="S180" i="2"/>
  <c r="W179" i="2"/>
  <c r="S179" i="2"/>
  <c r="W178" i="2"/>
  <c r="S178" i="2"/>
  <c r="W177" i="2"/>
  <c r="S177" i="2"/>
  <c r="W176" i="2"/>
  <c r="S176" i="2"/>
  <c r="W175" i="2"/>
  <c r="S175" i="2"/>
  <c r="W174" i="2"/>
  <c r="S174" i="2"/>
  <c r="W173" i="2"/>
  <c r="S173" i="2"/>
  <c r="W172" i="2"/>
  <c r="S172" i="2"/>
  <c r="W171" i="2"/>
  <c r="S171" i="2"/>
  <c r="W170" i="2"/>
  <c r="S170" i="2"/>
  <c r="W169" i="2"/>
  <c r="S169" i="2"/>
  <c r="W168" i="2"/>
  <c r="S168" i="2"/>
  <c r="W167" i="2"/>
  <c r="S167" i="2"/>
  <c r="W166" i="2"/>
  <c r="S166" i="2"/>
  <c r="W165" i="2"/>
  <c r="S165" i="2"/>
  <c r="W164" i="2"/>
  <c r="S164" i="2"/>
  <c r="W163" i="2"/>
  <c r="S163" i="2"/>
  <c r="W162" i="2"/>
  <c r="S162" i="2"/>
  <c r="W161" i="2"/>
  <c r="S161" i="2"/>
  <c r="W160" i="2"/>
  <c r="S160" i="2"/>
  <c r="W159" i="2"/>
  <c r="S159" i="2"/>
  <c r="W158" i="2"/>
  <c r="S158" i="2"/>
  <c r="W157" i="2"/>
  <c r="S157" i="2"/>
  <c r="W156" i="2"/>
  <c r="S156" i="2"/>
  <c r="W155" i="2"/>
  <c r="S155" i="2"/>
  <c r="W154" i="2"/>
  <c r="S154" i="2"/>
  <c r="W153" i="2"/>
  <c r="S153" i="2"/>
  <c r="W152" i="2"/>
  <c r="S152" i="2"/>
  <c r="W151" i="2"/>
  <c r="S151" i="2"/>
  <c r="W150" i="2"/>
  <c r="S150" i="2"/>
  <c r="W149" i="2"/>
  <c r="S149" i="2"/>
  <c r="W148" i="2"/>
  <c r="S148" i="2"/>
  <c r="W147" i="2"/>
  <c r="S147" i="2"/>
  <c r="W146" i="2"/>
  <c r="S146" i="2"/>
  <c r="W145" i="2"/>
  <c r="S145" i="2"/>
  <c r="W144" i="2"/>
  <c r="S144" i="2"/>
  <c r="W143" i="2"/>
  <c r="S143" i="2"/>
  <c r="W142" i="2"/>
  <c r="S142" i="2"/>
  <c r="W141" i="2"/>
  <c r="S141" i="2"/>
  <c r="W140" i="2"/>
  <c r="S140" i="2"/>
  <c r="W139" i="2"/>
  <c r="S139" i="2"/>
  <c r="W138" i="2"/>
  <c r="S138" i="2"/>
  <c r="W137" i="2"/>
  <c r="S137" i="2"/>
  <c r="W136" i="2"/>
  <c r="S136" i="2"/>
  <c r="W135" i="2"/>
  <c r="S135" i="2"/>
  <c r="W134" i="2"/>
  <c r="S134" i="2"/>
  <c r="W133" i="2"/>
  <c r="S133" i="2"/>
  <c r="W132" i="2"/>
  <c r="S132" i="2"/>
  <c r="W131" i="2"/>
  <c r="S131" i="2"/>
  <c r="W130" i="2"/>
  <c r="S130" i="2"/>
  <c r="W129" i="2"/>
  <c r="S129" i="2"/>
  <c r="W128" i="2"/>
  <c r="S128" i="2"/>
  <c r="W127" i="2"/>
  <c r="S127" i="2"/>
  <c r="W126" i="2"/>
  <c r="S126" i="2"/>
  <c r="W125" i="2"/>
  <c r="S125" i="2"/>
  <c r="W124" i="2"/>
  <c r="S124" i="2"/>
  <c r="W123" i="2"/>
  <c r="S123" i="2"/>
  <c r="W122" i="2"/>
  <c r="S122" i="2"/>
  <c r="W121" i="2"/>
  <c r="S121" i="2"/>
  <c r="W120" i="2"/>
  <c r="S120" i="2"/>
  <c r="W119" i="2"/>
  <c r="S119" i="2"/>
  <c r="W118" i="2"/>
  <c r="S118" i="2"/>
  <c r="W117" i="2"/>
  <c r="S117" i="2"/>
  <c r="W116" i="2"/>
  <c r="S116" i="2"/>
  <c r="W115" i="2"/>
  <c r="S115" i="2"/>
  <c r="W114" i="2"/>
  <c r="S114" i="2"/>
  <c r="W113" i="2"/>
  <c r="S113" i="2"/>
  <c r="W112" i="2"/>
  <c r="S112" i="2"/>
  <c r="W111" i="2"/>
  <c r="S111" i="2"/>
  <c r="W110" i="2"/>
  <c r="S110" i="2"/>
  <c r="W109" i="2"/>
  <c r="S109" i="2"/>
  <c r="W108" i="2"/>
  <c r="S108" i="2"/>
  <c r="W107" i="2"/>
  <c r="S107" i="2"/>
  <c r="W106" i="2"/>
  <c r="S106" i="2"/>
  <c r="W105" i="2"/>
  <c r="S105" i="2"/>
  <c r="W104" i="2"/>
  <c r="S104" i="2"/>
  <c r="W103" i="2"/>
  <c r="S103" i="2"/>
  <c r="W102" i="2"/>
  <c r="S102" i="2"/>
  <c r="W101" i="2"/>
  <c r="S101" i="2"/>
  <c r="W100" i="2"/>
  <c r="S100" i="2"/>
  <c r="W99" i="2"/>
  <c r="S99" i="2"/>
  <c r="W98" i="2"/>
  <c r="S98" i="2"/>
  <c r="W97" i="2"/>
  <c r="S97" i="2"/>
  <c r="W96" i="2"/>
  <c r="S96" i="2"/>
  <c r="W95" i="2"/>
  <c r="S95" i="2"/>
  <c r="W94" i="2"/>
  <c r="S94" i="2"/>
  <c r="W93" i="2"/>
  <c r="S93" i="2"/>
  <c r="W92" i="2"/>
  <c r="S92" i="2"/>
  <c r="W91" i="2"/>
  <c r="S91" i="2"/>
  <c r="W90" i="2"/>
  <c r="S90" i="2"/>
  <c r="W89" i="2"/>
  <c r="S89" i="2"/>
  <c r="W88" i="2"/>
  <c r="S88" i="2"/>
  <c r="W87" i="2"/>
  <c r="S87" i="2"/>
  <c r="W86" i="2"/>
  <c r="S86" i="2"/>
  <c r="W85" i="2"/>
  <c r="S85" i="2"/>
  <c r="W84" i="2"/>
  <c r="S84" i="2"/>
  <c r="W83" i="2"/>
  <c r="S83" i="2"/>
  <c r="W82" i="2"/>
  <c r="S82" i="2"/>
  <c r="W81" i="2"/>
  <c r="S81" i="2"/>
  <c r="W80" i="2"/>
  <c r="S80" i="2"/>
  <c r="W79" i="2"/>
  <c r="S79" i="2"/>
  <c r="W78" i="2"/>
  <c r="S78" i="2"/>
  <c r="W77" i="2"/>
  <c r="S77" i="2"/>
  <c r="W76" i="2"/>
  <c r="S76" i="2"/>
  <c r="W75" i="2"/>
  <c r="S75" i="2"/>
  <c r="W74" i="2"/>
  <c r="S74" i="2"/>
  <c r="W73" i="2"/>
  <c r="S73" i="2"/>
  <c r="W72" i="2"/>
  <c r="S72" i="2"/>
  <c r="W71" i="2"/>
  <c r="S71" i="2"/>
  <c r="W70" i="2"/>
  <c r="S70" i="2"/>
  <c r="W69" i="2"/>
  <c r="S69" i="2"/>
  <c r="W68" i="2"/>
  <c r="S68" i="2"/>
  <c r="W67" i="2"/>
  <c r="S67" i="2"/>
  <c r="W66" i="2"/>
  <c r="S66" i="2"/>
  <c r="W65" i="2"/>
  <c r="S65" i="2"/>
  <c r="W64" i="2"/>
  <c r="S64" i="2"/>
  <c r="W63" i="2"/>
  <c r="S63" i="2"/>
  <c r="W62" i="2"/>
  <c r="S62" i="2"/>
  <c r="W61" i="2"/>
  <c r="S61" i="2"/>
  <c r="W60" i="2"/>
  <c r="S60" i="2"/>
  <c r="W59" i="2"/>
  <c r="S59" i="2"/>
  <c r="W58" i="2"/>
  <c r="S58" i="2"/>
  <c r="W57" i="2"/>
  <c r="S57" i="2"/>
  <c r="W56" i="2"/>
  <c r="S56" i="2"/>
  <c r="W55" i="2"/>
  <c r="S55" i="2"/>
  <c r="W54" i="2"/>
  <c r="S54" i="2"/>
  <c r="W53" i="2"/>
  <c r="S53" i="2"/>
  <c r="W52" i="2"/>
  <c r="S52" i="2"/>
  <c r="W51" i="2"/>
  <c r="S51" i="2"/>
  <c r="W50" i="2"/>
  <c r="S50" i="2"/>
  <c r="W49" i="2"/>
  <c r="S49" i="2"/>
  <c r="W48" i="2"/>
  <c r="S48" i="2"/>
  <c r="W47" i="2"/>
  <c r="S47" i="2"/>
  <c r="W46" i="2"/>
  <c r="S46" i="2"/>
  <c r="W45" i="2"/>
  <c r="S45" i="2"/>
  <c r="W44" i="2"/>
  <c r="S44" i="2"/>
  <c r="W43" i="2"/>
  <c r="S43" i="2"/>
  <c r="W42" i="2"/>
  <c r="S42" i="2"/>
  <c r="W41" i="2"/>
  <c r="S41" i="2"/>
  <c r="W40" i="2"/>
  <c r="S40" i="2"/>
  <c r="W39" i="2"/>
  <c r="S39" i="2"/>
  <c r="W38" i="2"/>
  <c r="S38" i="2"/>
  <c r="W37" i="2"/>
  <c r="S37" i="2"/>
  <c r="W36" i="2"/>
  <c r="S36" i="2"/>
  <c r="W35" i="2"/>
  <c r="S35" i="2"/>
  <c r="W34" i="2"/>
  <c r="S34" i="2"/>
  <c r="W33" i="2"/>
  <c r="S33" i="2"/>
  <c r="W32" i="2"/>
  <c r="S32" i="2"/>
  <c r="W31" i="2"/>
  <c r="S31" i="2"/>
  <c r="W30" i="2"/>
  <c r="S30" i="2"/>
  <c r="W29" i="2"/>
  <c r="S29" i="2"/>
  <c r="W28" i="2"/>
  <c r="S28" i="2"/>
  <c r="W27" i="2"/>
  <c r="S27" i="2"/>
  <c r="W26" i="2"/>
  <c r="S26" i="2"/>
  <c r="W25" i="2"/>
  <c r="S25" i="2"/>
  <c r="W24" i="2"/>
  <c r="S24" i="2"/>
  <c r="W23" i="2"/>
  <c r="S23" i="2"/>
  <c r="W22" i="2"/>
  <c r="S22" i="2"/>
  <c r="W21" i="2"/>
  <c r="S21" i="2"/>
  <c r="W20" i="2"/>
  <c r="S20" i="2"/>
  <c r="W19" i="2"/>
  <c r="S19" i="2"/>
  <c r="W18" i="2"/>
  <c r="S18" i="2"/>
  <c r="W17" i="2"/>
  <c r="S17" i="2"/>
  <c r="W16" i="2"/>
  <c r="S16" i="2"/>
  <c r="W15" i="2"/>
  <c r="S15" i="2"/>
  <c r="W14" i="2"/>
  <c r="S14" i="2"/>
  <c r="W13" i="2"/>
  <c r="S13" i="2"/>
  <c r="W12" i="2"/>
  <c r="S12" i="2"/>
  <c r="W11" i="2"/>
  <c r="S11" i="2"/>
  <c r="W10" i="2"/>
  <c r="S10" i="2"/>
  <c r="W9" i="2"/>
  <c r="S9" i="2"/>
  <c r="W8" i="2"/>
  <c r="S8" i="2"/>
  <c r="W7" i="2"/>
  <c r="S7" i="2"/>
  <c r="W6" i="2"/>
  <c r="S6" i="2"/>
  <c r="W5" i="2"/>
  <c r="S5" i="2"/>
  <c r="X124" i="2" l="1"/>
  <c r="X160" i="2"/>
  <c r="X174" i="2"/>
  <c r="X184" i="2"/>
  <c r="X200" i="2"/>
  <c r="X208" i="2"/>
  <c r="X212" i="2"/>
  <c r="X220" i="2"/>
  <c r="X222" i="2"/>
  <c r="X224" i="2"/>
  <c r="X230" i="2"/>
  <c r="X258" i="2"/>
  <c r="X260" i="2"/>
  <c r="X264" i="2"/>
  <c r="X276" i="2"/>
  <c r="X296" i="2"/>
  <c r="X328" i="2"/>
  <c r="X346" i="2"/>
  <c r="X348" i="2"/>
  <c r="X364" i="2"/>
  <c r="X386" i="2"/>
  <c r="X388" i="2"/>
  <c r="X392" i="2"/>
  <c r="X396" i="2"/>
  <c r="X400" i="2"/>
  <c r="X402" i="2"/>
  <c r="X404" i="2"/>
  <c r="X408" i="2"/>
  <c r="X416" i="2"/>
  <c r="X418" i="2"/>
  <c r="X424" i="2"/>
  <c r="X9" i="2"/>
  <c r="X11" i="2"/>
  <c r="X65" i="2"/>
  <c r="X67" i="2"/>
  <c r="X69" i="2"/>
  <c r="X77" i="2"/>
  <c r="X79" i="2"/>
  <c r="X81" i="2"/>
  <c r="X85" i="2"/>
  <c r="X89" i="2"/>
  <c r="X97" i="2"/>
  <c r="X111" i="2"/>
  <c r="X179" i="2"/>
  <c r="X204" i="2"/>
  <c r="X59" i="2"/>
  <c r="X125" i="2"/>
  <c r="X129" i="2"/>
  <c r="X149" i="2"/>
  <c r="X175" i="2"/>
  <c r="X185" i="2"/>
  <c r="X197" i="2"/>
  <c r="X207" i="2"/>
  <c r="X277" i="2"/>
  <c r="X281" i="2"/>
  <c r="X293" i="2"/>
  <c r="X299" i="2"/>
  <c r="X309" i="2"/>
  <c r="X317" i="2"/>
  <c r="X325" i="2"/>
  <c r="X365" i="2"/>
  <c r="X377" i="2"/>
  <c r="X381" i="2"/>
  <c r="X389" i="2"/>
  <c r="X108" i="2"/>
  <c r="X110" i="2"/>
  <c r="X425" i="2"/>
  <c r="X64" i="2"/>
  <c r="X21" i="2"/>
  <c r="X76" i="2"/>
  <c r="X84" i="2"/>
  <c r="X116" i="2"/>
  <c r="X219" i="2"/>
  <c r="X227" i="2"/>
  <c r="X259" i="2"/>
  <c r="X263" i="2"/>
  <c r="X303" i="2"/>
  <c r="X343" i="2"/>
  <c r="X420" i="2"/>
  <c r="X12" i="2"/>
  <c r="X22" i="2"/>
  <c r="X24" i="2"/>
  <c r="X44" i="2"/>
  <c r="X46" i="2"/>
  <c r="X48" i="2"/>
  <c r="X52" i="2"/>
  <c r="X60" i="2"/>
  <c r="X121" i="2"/>
  <c r="X128" i="2"/>
  <c r="X176" i="2"/>
  <c r="X180" i="2"/>
  <c r="X201" i="2"/>
  <c r="X308" i="2"/>
  <c r="X63" i="2"/>
  <c r="X88" i="2"/>
  <c r="X8" i="2"/>
  <c r="X32" i="2"/>
  <c r="X40" i="2"/>
  <c r="X157" i="2"/>
  <c r="X168" i="2"/>
  <c r="X268" i="2"/>
  <c r="X274" i="2"/>
  <c r="X312" i="2"/>
  <c r="X324" i="2"/>
  <c r="X354" i="2"/>
  <c r="X356" i="2"/>
  <c r="X360" i="2"/>
  <c r="X362" i="2"/>
  <c r="X415" i="2"/>
  <c r="X419" i="2"/>
  <c r="X427" i="2"/>
  <c r="X429" i="2"/>
  <c r="X435" i="2"/>
  <c r="X437" i="2"/>
  <c r="X165" i="2"/>
  <c r="X169" i="2"/>
  <c r="X173" i="2"/>
  <c r="X213" i="2"/>
  <c r="X236" i="2"/>
  <c r="X248" i="2"/>
  <c r="X336" i="2"/>
  <c r="X7" i="2"/>
  <c r="X15" i="2"/>
  <c r="X19" i="2"/>
  <c r="X33" i="2"/>
  <c r="X35" i="2"/>
  <c r="X37" i="2"/>
  <c r="X41" i="2"/>
  <c r="X43" i="2"/>
  <c r="X107" i="2"/>
  <c r="X144" i="2"/>
  <c r="X150" i="2"/>
  <c r="X152" i="2"/>
  <c r="X158" i="2"/>
  <c r="X233" i="2"/>
  <c r="X235" i="2"/>
  <c r="X237" i="2"/>
  <c r="X249" i="2"/>
  <c r="X273" i="2"/>
  <c r="X280" i="2"/>
  <c r="X292" i="2"/>
  <c r="X300" i="2"/>
  <c r="X304" i="2"/>
  <c r="X337" i="2"/>
  <c r="X349" i="2"/>
  <c r="X353" i="2"/>
  <c r="X380" i="2"/>
  <c r="X271" i="2"/>
  <c r="X147" i="2"/>
  <c r="X155" i="2"/>
  <c r="X172" i="2"/>
  <c r="X113" i="2"/>
  <c r="X132" i="2"/>
  <c r="X134" i="2"/>
  <c r="X136" i="2"/>
  <c r="X140" i="2"/>
  <c r="X221" i="2"/>
  <c r="X229" i="2"/>
  <c r="X252" i="2"/>
  <c r="X359" i="2"/>
  <c r="X384" i="2"/>
  <c r="X92" i="2"/>
  <c r="X94" i="2"/>
  <c r="X96" i="2"/>
  <c r="X100" i="2"/>
  <c r="X181" i="2"/>
  <c r="X206" i="2"/>
  <c r="X305" i="2"/>
  <c r="X332" i="2"/>
  <c r="X338" i="2"/>
  <c r="X340" i="2"/>
  <c r="X409" i="2"/>
  <c r="X421" i="2"/>
  <c r="X27" i="2"/>
  <c r="X31" i="2"/>
  <c r="X56" i="2"/>
  <c r="X75" i="2"/>
  <c r="X104" i="2"/>
  <c r="X119" i="2"/>
  <c r="X163" i="2"/>
  <c r="X191" i="2"/>
  <c r="X195" i="2"/>
  <c r="X231" i="2"/>
  <c r="X243" i="2"/>
  <c r="X247" i="2"/>
  <c r="X287" i="2"/>
  <c r="X291" i="2"/>
  <c r="X315" i="2"/>
  <c r="X323" i="2"/>
  <c r="X371" i="2"/>
  <c r="X375" i="2"/>
  <c r="X433" i="2"/>
  <c r="X17" i="2"/>
  <c r="X20" i="2"/>
  <c r="X28" i="2"/>
  <c r="X38" i="2"/>
  <c r="X47" i="2"/>
  <c r="X51" i="2"/>
  <c r="X53" i="2"/>
  <c r="X70" i="2"/>
  <c r="X72" i="2"/>
  <c r="X78" i="2"/>
  <c r="X95" i="2"/>
  <c r="X101" i="2"/>
  <c r="X103" i="2"/>
  <c r="X109" i="2"/>
  <c r="X112" i="2"/>
  <c r="X135" i="2"/>
  <c r="X139" i="2"/>
  <c r="X141" i="2"/>
  <c r="X143" i="2"/>
  <c r="X156" i="2"/>
  <c r="X166" i="2"/>
  <c r="X190" i="2"/>
  <c r="X192" i="2"/>
  <c r="X196" i="2"/>
  <c r="X209" i="2"/>
  <c r="X216" i="2"/>
  <c r="X228" i="2"/>
  <c r="X234" i="2"/>
  <c r="X240" i="2"/>
  <c r="X242" i="2"/>
  <c r="X244" i="2"/>
  <c r="X253" i="2"/>
  <c r="X265" i="2"/>
  <c r="X267" i="2"/>
  <c r="X282" i="2"/>
  <c r="X284" i="2"/>
  <c r="X288" i="2"/>
  <c r="X290" i="2"/>
  <c r="X297" i="2"/>
  <c r="X314" i="2"/>
  <c r="X316" i="2"/>
  <c r="X320" i="2"/>
  <c r="X331" i="2"/>
  <c r="X335" i="2"/>
  <c r="X345" i="2"/>
  <c r="X352" i="2"/>
  <c r="X370" i="2"/>
  <c r="X372" i="2"/>
  <c r="X376" i="2"/>
  <c r="X387" i="2"/>
  <c r="X399" i="2"/>
  <c r="X403" i="2"/>
  <c r="X405" i="2"/>
  <c r="X379" i="2"/>
  <c r="X423" i="2"/>
  <c r="X211" i="2"/>
  <c r="X14" i="2"/>
  <c r="X16" i="2"/>
  <c r="X68" i="2"/>
  <c r="X99" i="2"/>
  <c r="X137" i="2"/>
  <c r="X148" i="2"/>
  <c r="X199" i="2"/>
  <c r="X368" i="2"/>
  <c r="X401" i="2"/>
  <c r="X410" i="2"/>
  <c r="X412" i="2"/>
  <c r="X61" i="2"/>
  <c r="X177" i="2"/>
  <c r="X188" i="2"/>
  <c r="X245" i="2"/>
  <c r="X256" i="2"/>
  <c r="X289" i="2"/>
  <c r="X298" i="2"/>
  <c r="X307" i="2"/>
  <c r="X361" i="2"/>
  <c r="X363" i="2"/>
  <c r="X428" i="2"/>
  <c r="X39" i="2"/>
  <c r="X83" i="2"/>
  <c r="X123" i="2"/>
  <c r="X167" i="2"/>
  <c r="X183" i="2"/>
  <c r="X251" i="2"/>
  <c r="X275" i="2"/>
  <c r="X295" i="2"/>
  <c r="X347" i="2"/>
  <c r="X407" i="2"/>
  <c r="X29" i="2"/>
  <c r="X36" i="2"/>
  <c r="X49" i="2"/>
  <c r="X54" i="2"/>
  <c r="X71" i="2"/>
  <c r="X73" i="2"/>
  <c r="X80" i="2"/>
  <c r="X87" i="2"/>
  <c r="X118" i="2"/>
  <c r="X120" i="2"/>
  <c r="X127" i="2"/>
  <c r="X151" i="2"/>
  <c r="X153" i="2"/>
  <c r="X164" i="2"/>
  <c r="X171" i="2"/>
  <c r="X193" i="2"/>
  <c r="X214" i="2"/>
  <c r="X223" i="2"/>
  <c r="X225" i="2"/>
  <c r="X232" i="2"/>
  <c r="X261" i="2"/>
  <c r="X272" i="2"/>
  <c r="X279" i="2"/>
  <c r="X301" i="2"/>
  <c r="X319" i="2"/>
  <c r="X321" i="2"/>
  <c r="X330" i="2"/>
  <c r="X333" i="2"/>
  <c r="X344" i="2"/>
  <c r="X351" i="2"/>
  <c r="X373" i="2"/>
  <c r="X391" i="2"/>
  <c r="X393" i="2"/>
  <c r="X395" i="2"/>
  <c r="X417" i="2"/>
  <c r="X426" i="2"/>
  <c r="X431" i="2"/>
  <c r="X5" i="2"/>
  <c r="X13" i="2"/>
  <c r="X23" i="2"/>
  <c r="X25" i="2"/>
  <c r="X30" i="2"/>
  <c r="X45" i="2"/>
  <c r="X55" i="2"/>
  <c r="X57" i="2"/>
  <c r="X62" i="2"/>
  <c r="X86" i="2"/>
  <c r="X91" i="2"/>
  <c r="X93" i="2"/>
  <c r="X102" i="2"/>
  <c r="X105" i="2"/>
  <c r="X115" i="2"/>
  <c r="X117" i="2"/>
  <c r="X126" i="2"/>
  <c r="X131" i="2"/>
  <c r="X133" i="2"/>
  <c r="X142" i="2"/>
  <c r="X145" i="2"/>
  <c r="X159" i="2"/>
  <c r="X161" i="2"/>
  <c r="X182" i="2"/>
  <c r="X187" i="2"/>
  <c r="X189" i="2"/>
  <c r="X198" i="2"/>
  <c r="X203" i="2"/>
  <c r="X205" i="2"/>
  <c r="X215" i="2"/>
  <c r="X217" i="2"/>
  <c r="X239" i="2"/>
  <c r="X241" i="2"/>
  <c r="X250" i="2"/>
  <c r="X255" i="2"/>
  <c r="X257" i="2"/>
  <c r="X266" i="2"/>
  <c r="X269" i="2"/>
  <c r="X283" i="2"/>
  <c r="X285" i="2"/>
  <c r="X306" i="2"/>
  <c r="X311" i="2"/>
  <c r="X313" i="2"/>
  <c r="X322" i="2"/>
  <c r="X327" i="2"/>
  <c r="X329" i="2"/>
  <c r="X339" i="2"/>
  <c r="X341" i="2"/>
  <c r="X355" i="2"/>
  <c r="X357" i="2"/>
  <c r="X367" i="2"/>
  <c r="X369" i="2"/>
  <c r="X378" i="2"/>
  <c r="X383" i="2"/>
  <c r="X385" i="2"/>
  <c r="X394" i="2"/>
  <c r="X397" i="2"/>
  <c r="X411" i="2"/>
  <c r="X413" i="2"/>
  <c r="X436" i="2"/>
  <c r="X6" i="2"/>
  <c r="X10" i="2"/>
  <c r="X18" i="2"/>
  <c r="X26" i="2"/>
  <c r="X34" i="2"/>
  <c r="X42" i="2"/>
  <c r="X50" i="2"/>
  <c r="X58" i="2"/>
  <c r="X66" i="2"/>
  <c r="X74" i="2"/>
  <c r="X82" i="2"/>
  <c r="X90" i="2"/>
  <c r="X98" i="2"/>
  <c r="X106" i="2"/>
  <c r="X114" i="2"/>
  <c r="X122" i="2"/>
  <c r="X130" i="2"/>
  <c r="X138" i="2"/>
  <c r="X146" i="2"/>
  <c r="X154" i="2"/>
  <c r="X162" i="2"/>
  <c r="X170" i="2"/>
  <c r="X178" i="2"/>
  <c r="X186" i="2"/>
  <c r="X194" i="2"/>
  <c r="X202" i="2"/>
  <c r="X210" i="2"/>
  <c r="X218" i="2"/>
  <c r="X226" i="2"/>
  <c r="X238" i="2"/>
  <c r="X246" i="2"/>
  <c r="X254" i="2"/>
  <c r="X262" i="2"/>
  <c r="X270" i="2"/>
  <c r="X278" i="2"/>
  <c r="X286" i="2"/>
  <c r="X294" i="2"/>
  <c r="X302" i="2"/>
  <c r="X310" i="2"/>
  <c r="X318" i="2"/>
  <c r="X326" i="2"/>
  <c r="X334" i="2"/>
  <c r="X342" i="2"/>
  <c r="X350" i="2"/>
  <c r="X358" i="2"/>
  <c r="X366" i="2"/>
  <c r="X374" i="2"/>
  <c r="X382" i="2"/>
  <c r="X390" i="2"/>
  <c r="X398" i="2"/>
  <c r="X406" i="2"/>
  <c r="X414" i="2"/>
  <c r="X422" i="2"/>
  <c r="X430" i="2"/>
  <c r="X432" i="2"/>
  <c r="X434" i="2"/>
</calcChain>
</file>

<file path=xl/sharedStrings.xml><?xml version="1.0" encoding="utf-8"?>
<sst xmlns="http://schemas.openxmlformats.org/spreadsheetml/2006/main" count="983" uniqueCount="251">
  <si>
    <t>AXA Leben AG</t>
  </si>
  <si>
    <t>Skandia Leben AG</t>
  </si>
  <si>
    <t>ADC1DL Aufteilung nach Branchen: Leben direkt</t>
  </si>
  <si>
    <t>ADILD03100 Einzelkapitalversicherung auf den Todes- und Erlebensfall (A3.1); (CH + FB)</t>
  </si>
  <si>
    <t>ADILD03200 Einzelrentenversicherung (A3.2); (CH + FB)</t>
  </si>
  <si>
    <t>ADILD03300 Sonstige Einzellebensversicherung (A3.3); (CH + FB)</t>
  </si>
  <si>
    <t>ADILD09000 Sonstige Lebensversicherung (A6.3, A7); (CH + FB)</t>
  </si>
  <si>
    <t>ADC1RL Aufteilung nach Branchen: Leben indirekt</t>
  </si>
  <si>
    <t>ADILR03100 RE: Einzelkapitalversicherung (A3.1); (CH + FB)</t>
  </si>
  <si>
    <t>ADILR03200 RE: Einzelrentenversicherung (A3.2); (CH + FB)</t>
  </si>
  <si>
    <t>ADILR03300 RE: Sonstige Einzellebensversicherung (A3.3); (CH + FB)</t>
  </si>
  <si>
    <t>ADILR08000 RE: Kollektivlebensversicherung (A1, A3.4); (CH + FB)</t>
  </si>
  <si>
    <t>ADILR09000 RE: Sonstige Lebensversicherung (A6.3, A7); (CH + FB)</t>
  </si>
  <si>
    <t>ADC1DS Aufteilung nach Branchen: Nicht-Leben direkt</t>
  </si>
  <si>
    <t>ADISD01000 Unfallversicherung (CH + FB)</t>
  </si>
  <si>
    <t>ADISD02000 Krankenversicherung (CH + FB)</t>
  </si>
  <si>
    <t>ADC1RS Aufteilung nach Branchen: Nicht-Leben indirekt</t>
  </si>
  <si>
    <t>ADISR01000 RE: Unfallversicherung (CH + FB)</t>
  </si>
  <si>
    <t>ADISR02000 RE: Krankenversicherung (CH + FB)</t>
  </si>
  <si>
    <t>ADILD01000 Kollektivlebensversicherung im Rahmen der beruflichen Vorsorge (A1); (CH)</t>
  </si>
  <si>
    <t>ADILD03400 Kollektivlebensversicherung  ausserhalb der BV (A3.4); (CH)</t>
  </si>
  <si>
    <t>ADILD06300 Sonstige Kapitalisationsgeschäfte (A6.3); (CH)</t>
  </si>
  <si>
    <t>ADC022 Aufteilung in Vorsorge 3a und Vorsorge 3b (pro Branche)</t>
  </si>
  <si>
    <t>ADI1530 Vorsorge 3a und Kollektivversicherung</t>
  </si>
  <si>
    <t>ADI1540 Vorsorge 3b</t>
  </si>
  <si>
    <t>ADISD01100 Einzelunfallversicherung (CH)</t>
  </si>
  <si>
    <t>ADISD01200 Obligatorische Berufsunfallversicherung - BU nach UVG (CH)</t>
  </si>
  <si>
    <t>ADISD01300 Freiwillige UVG-Versicherung (CH)</t>
  </si>
  <si>
    <t>ADISD01400 UVG-Zusatzversicherung (CH)</t>
  </si>
  <si>
    <t>ADISD01500 Motorfahrzeuginsassen-Unfallversicherung (CH)</t>
  </si>
  <si>
    <t>ADISD01600 Übrige Kollektivunfallversicherung (CH)</t>
  </si>
  <si>
    <t>ADISD01700 Obligatorische Nichtberufsunfallversicherung - NBU nach UVG (CH)</t>
  </si>
  <si>
    <t>ADISD02100 VVG Krankenversicherung: Ambulante Heilbehandlungen (CH)</t>
  </si>
  <si>
    <t>ADISD02200 VVG Krankenversicherung: Stationäre Heilbehandlungen (CH)</t>
  </si>
  <si>
    <t>ADISD02300 VVG Krankenversicherung: Pflege (CH)</t>
  </si>
  <si>
    <t>ADISD02400 VVG Einzelkrankenversicherung: Erwerbsausfall (CH)</t>
  </si>
  <si>
    <t>ADISD02500 VVG Kollektivkrankenversicherung: Erwerbsausfall (CH)</t>
  </si>
  <si>
    <t>ADISR01800 RE: Arbeitsunfälle und Berufskrankheiten (CH)</t>
  </si>
  <si>
    <t>ADISR01900 RE: Unfall: Übrige (CH)</t>
  </si>
  <si>
    <t xml:space="preserve">ADC1DA Aufteilung nach Arten der anteilgebundenen Lebensversicherung </t>
  </si>
  <si>
    <t>ADILD02000 Anteilgebundene Lebensversicherung (A2); (FB)</t>
  </si>
  <si>
    <t>ADILD02100 An Fondsanteile gebundene Kapitalversicherung ( A2.1, A2.2); (CH)</t>
  </si>
  <si>
    <t>ADILD02300 An Fondsanteile gebundene Rentenversicherung (A2.3); (CH)</t>
  </si>
  <si>
    <t>ADILD02400 An interne Anlagebestände und andere Bezugswerte gebundene Kapitalversicherung (A2.4, A2.5); (CH)</t>
  </si>
  <si>
    <t>ADILD02600 An interne Anlagebestände und andere Bezugswerte gebundene Rentenversicherung (A2.6); (CH)</t>
  </si>
  <si>
    <t>ADILD06100 Fondsanteilgebundene Kapitalisationsgeschäfte (A6.1); (CH)</t>
  </si>
  <si>
    <t>ADILD06200 An interne Anlagebestände gebundene Kapitalisationsgeschäfte (A6.2); (CH)</t>
  </si>
  <si>
    <t>ADC1RA Aufteilung nach Arten der anteilgebundenen Lebensversicherung</t>
  </si>
  <si>
    <t>ADILR02000 RE: Anteilgebundene Lebensversicherung (A2); (FB)</t>
  </si>
  <si>
    <t>ADILR02700 RE: An Fondsanteile und interne Anlagebestände gebundene Versicherung, mit Garantien (A2.2, A2.5); (CH)</t>
  </si>
  <si>
    <t>ADILR02800 RE: An Fondsanteile und interne Anlagebestände gebundene Versicherung, sonstige (A2.1, A2.3, A2.4, A2.6, A6.1, A6.2); (CH)</t>
  </si>
  <si>
    <t>ADC023 Aufteilung in Vorsorge 3a und Vorsorge 3b (pro Art der anteilgebundenen Lebensversicherung)</t>
  </si>
  <si>
    <t>309000000 Zahlungen für Versicherungsfälle: Brutto</t>
  </si>
  <si>
    <t>309100000 Zahlungen für Versicherungsfälle (Leben): Brutto</t>
  </si>
  <si>
    <t>309110000 Zahlungen für Versicherungsfälle (Leben); direktes Geschäft: Brutto</t>
  </si>
  <si>
    <t>309110100 Kapitalauszahlungen im Todes- und Erlebensfall: Brutto</t>
  </si>
  <si>
    <t>309110200 Renten (Alters- und Hinterbliebenenrenten): Brutto</t>
  </si>
  <si>
    <t>309110300 Erwerbsunfähigkeit und Invalidität (Renten und Prämienbefreiung): Brutto</t>
  </si>
  <si>
    <t>309110400 Erwerbsunfähigkeit und Invalidität (Kapital): Brutto</t>
  </si>
  <si>
    <t>309110500 Rückkäufe: Brutto</t>
  </si>
  <si>
    <t>309110600 Freizügigkeitsleistungen (inkl. Wohneigentumsförderung und Scheidungsabfindung): Brutto</t>
  </si>
  <si>
    <t>309110700 Leistungen bei Vertragsauflösung: Brutto</t>
  </si>
  <si>
    <t>309110800 Leistungsbearbeitungsaufwendungen: Brutto</t>
  </si>
  <si>
    <t>309110900 Übrige ausbezahlte Versicherungsleistungen: Brutto</t>
  </si>
  <si>
    <t>309120000 Zahlungen für Versicherungsfälle (Leben); indirektes Geschäft: Brutto</t>
  </si>
  <si>
    <t>309200000 Zahlungen für Versicherungsfälle für anteilgebundene Lebensversicherung: Brutto</t>
  </si>
  <si>
    <t>309210000 Zahlungen für Versicherungsfälle für anteilgebundene Lebensversicherung; direktes Geschäft: Brutto</t>
  </si>
  <si>
    <t>309210100 Kapitalauszahlungen im Todes- und Erlebensfall für anteilgebundene Lebensversicherung</t>
  </si>
  <si>
    <t>309210200 Renten (Alters- und Hinterbliebenenrenten) für anteilgebundene Lebensversicherung</t>
  </si>
  <si>
    <t>309210300 Erwerbsunfähigkeit und Invalidität (Renten und Prämienbefreiung) für anteilgebundene Lebensversicherung</t>
  </si>
  <si>
    <t>309210400 Erwerbsunfähigkeit und Invalidität (Kapital) für anteilgebundene Lebensversicherung</t>
  </si>
  <si>
    <t>309210500 Rückkäufe für anteilgebundene Lebensversicherung</t>
  </si>
  <si>
    <t>309210600 Freizügigkeitsleistungen (inkl. Wohneigentumsförderung und Scheidungsabfindung) für anteilgebundene Lebensversicherung</t>
  </si>
  <si>
    <t>309210700 Leistungen bei Vertragsauflösung für anteilgebundene Lebensversicherung</t>
  </si>
  <si>
    <t>309210800 Leistungsbearbeitungsaufwendungen für anteilgebundene Lebensversicherung</t>
  </si>
  <si>
    <t>309210900 Übrige ausbezahlte Versicherungsleistungen für anteilgebundene Lebensversicherung</t>
  </si>
  <si>
    <t>309220000 Zahlungen für Versicherungsfälle für anteilgebundene Lebensversicherung; indirektes Geschäft: Brutto</t>
  </si>
  <si>
    <t>309300000 Zahlungen für Versicherungsfälle (Nicht-Leben): Brutto</t>
  </si>
  <si>
    <t>309300100 Zahlungen für Versicherungsfälle (Nicht-Leben); direktes Geschäft: Brutto</t>
  </si>
  <si>
    <t>309300200 Zahlungen für Versicherungsfälle (Nicht-Leben); indirektes Geschäft: Brutto</t>
  </si>
  <si>
    <t>AIG LIFE INSURANCE COMPANY (SWITZERLAND) LTD</t>
  </si>
  <si>
    <t>Allianz Suisse Lebensversicherungs-Gesellschaft AG</t>
  </si>
  <si>
    <t>Basler Leben AG</t>
  </si>
  <si>
    <t>Forces Vives - Compagnie d'assurances sur la vie SA</t>
  </si>
  <si>
    <t>Generali Personenversicherungen AG</t>
  </si>
  <si>
    <t>Groupe Mutuel Vie GMV SA</t>
  </si>
  <si>
    <t>Helvetia Schweizerische Lebensversicherungsgesellschaft AG</t>
  </si>
  <si>
    <t>Palladio Versicherungen AG</t>
  </si>
  <si>
    <t>Pax, Schweizerische Lebensversicherungs-Gesellschaft AG</t>
  </si>
  <si>
    <t>Swiss Life AG</t>
  </si>
  <si>
    <t>VAUDOISE VIE, Compagnie d'Assurances SA</t>
  </si>
  <si>
    <t>Versicherung der Schweizer Ärzte Genossenschaft</t>
  </si>
  <si>
    <t>Zürich Lebensversicherungs-Gesellschaft AG</t>
  </si>
  <si>
    <t>Total</t>
  </si>
  <si>
    <t>Cardif Assurance Vie, Paris, Succursale de Zurich</t>
  </si>
  <si>
    <t>IMPERIO ASSURANCES ET CAPITALISATION SA, à Levallois Perret, succursale de Lausanne</t>
  </si>
  <si>
    <t>Utmost Worldwide Limited, St Peter Port, Zweigniederlassung Schweiz, Adliswil</t>
  </si>
  <si>
    <t>Guernsey</t>
  </si>
  <si>
    <t>ADILD08000 Kollektivlebensversicherung (A1, A3.4); (CH + FB)</t>
  </si>
  <si>
    <t>Mobilière Suisse Société d'assurances sur la vie SA</t>
  </si>
  <si>
    <t>ADC1DL Répartition par branches: vie direct</t>
  </si>
  <si>
    <t>ADILD03100 Assurance individuelle de capital en cas de vie et en cas de décès (A3.1); (CH + FB)</t>
  </si>
  <si>
    <t>ADILD03200 Assurance individuelle de rente (A3.2); (CH + FB)</t>
  </si>
  <si>
    <t>ADILD03300 Autres assurance individuelles sur la vie (A3.3); (CH + FB)</t>
  </si>
  <si>
    <t>ADILD08000 Assurance collective sur la vie (A1, A3.4); (CH + FB)</t>
  </si>
  <si>
    <t>ADILD09000 Autres assurances sur la vie (A6.3, A7); (CH + FB)</t>
  </si>
  <si>
    <t>ADC1RL Répartition par branches: vie indirect</t>
  </si>
  <si>
    <t>ADILR03100 RE: Assurance individuelle de capital (A3.1); (CH + FB)</t>
  </si>
  <si>
    <t>ADILR03200 RE: Assurance individuelle de rente (A3.2); (CH + FB)</t>
  </si>
  <si>
    <t>ADILR03300 RE: Autres assurance individuelles sur la vie (A3.3); (CH + FB)</t>
  </si>
  <si>
    <t>ADILR08000 RE: Assurance collective sur la vie (A1, A3.4); (CH + FB)</t>
  </si>
  <si>
    <t>ADILR09000 RE: Autres assurances sur la vie (A6.3, A7); (CH + FB)</t>
  </si>
  <si>
    <t>ADC1DS Répartition par branches: non-vie direct</t>
  </si>
  <si>
    <t>ADISD01000 Assurance accidents (CH + FB)</t>
  </si>
  <si>
    <t>ADISD02000 Assurance maladie (CH + FB)</t>
  </si>
  <si>
    <t>ADC1RS Répartition par branches: non-vie indirect</t>
  </si>
  <si>
    <t>ADISR01000 RE: Assurance accidents (CH + FB)</t>
  </si>
  <si>
    <t>ADISR02000 RE: Assurance maladie (CH + FB)</t>
  </si>
  <si>
    <t>ADILD01000 Assurance collective sur la vie dans le cadre de la prévoyance professionnelle (A1); (CH)</t>
  </si>
  <si>
    <t>ADILD03400 Assurance collective sur la vie hors de la prévoyance professionnelle (A3.4); (CH)</t>
  </si>
  <si>
    <t>ADILD06300 Autres opérations de capitalisation (A6.3); (CH)</t>
  </si>
  <si>
    <t>ADC022 Répartition en prévoyance 3a et prévoyance 3b (par branche d'assurance)</t>
  </si>
  <si>
    <t>ADI1530 Prévoyance du pilier 3a et assurance collective</t>
  </si>
  <si>
    <t>ADI1540 Prévoyance du pilier 3b</t>
  </si>
  <si>
    <t>ADISD01100 Assurance accidents individuelle (CH)</t>
  </si>
  <si>
    <t>ADISD01200 Assurance accidents professionnels obligatoire - AP selon LAA (CH)</t>
  </si>
  <si>
    <t>ADISD01300 Assurance facultative selon la LAA (CH)</t>
  </si>
  <si>
    <t>ADISD01400 Assurance complémentaire selon LAA (CH)</t>
  </si>
  <si>
    <t>ADISD01500 Assurance accidents des passagers de véhicules automobiles (CH)</t>
  </si>
  <si>
    <t>ADISD01600 Autre assurance accidents collective (CH)</t>
  </si>
  <si>
    <t>ADISD01700 Assurance accidents non professionnels obligatoire - ANP selon LAA (CH)</t>
  </si>
  <si>
    <t>ADISD02100 Assurance maladie selon la LCA: traitements ambulatoires (CH)</t>
  </si>
  <si>
    <t>ADISD02200 Assurance maladie selon la LCA: traitements stationnaires (CH)</t>
  </si>
  <si>
    <t>ADISD02300 Assurance maladie selon la LCA: soins (CH)</t>
  </si>
  <si>
    <t>ADISD02400 Assurance maladie individuelle selon la LCA: perte de gains (CH)</t>
  </si>
  <si>
    <t>ADISD02500 Assurance maladie collective selon la LCA: perte de gains (CH)</t>
  </si>
  <si>
    <t>ADISR01800 RE: Accidents de travail et maladies professionnelles (CH)</t>
  </si>
  <si>
    <t>ADISR01900 RE: Assurance accidents: autres (CH)</t>
  </si>
  <si>
    <t>ADC1DA Répartition par genres d'assurance sur la vie liée à des participations</t>
  </si>
  <si>
    <t>ADILD02000 Assurance sur la vie liée à des participations (A2); (FB)</t>
  </si>
  <si>
    <t>ADILD02100 Assurance de capital liée à des fonds de placement (A2.1, A2.2); (CH)</t>
  </si>
  <si>
    <t>ADILD02300 Assurance de rentes liée à des parts de fonds de placement (A2.3); (CH)</t>
  </si>
  <si>
    <t>ADILD02400 Assurance sur la vie liée à des fonds cantonnés ou à d'autres valeurs de référence (A2.4, A2.5); (CH)</t>
  </si>
  <si>
    <t>ADILD02600 Assurance de rentes liée à des fonds cantonnés ou à d'autres valeurs de référence (A2.6); (CH)</t>
  </si>
  <si>
    <t>ADILD06100 Opérations de capitalisation liées à des parts de fonds (A6.1); (CH)</t>
  </si>
  <si>
    <t>ADILD06200 Opérations de capitalisation liées à des portefeuilles de placement internes (A6.2); (CH)</t>
  </si>
  <si>
    <t>ADC1RA Répartition par genres d'assurance sur la vie liée à des participations</t>
  </si>
  <si>
    <t>ADILR02000 RE: Assurance sur la vie liée à des participations (A2); (FB)</t>
  </si>
  <si>
    <t>ADILR02700 RE: Assurance liée à des fonds de placements et assurance liée à des fonds cantonnés, avec garantie (A2.2, A2.5); (CH)</t>
  </si>
  <si>
    <t>ADILR02800 RE: Assurance liée à des fonds de placements et assurance liée à des fonds cantonnés, autres (A2.1, A2.3, A2.4, A2.6, A6.1, A6.2); (CH)</t>
  </si>
  <si>
    <t>ADC023 Répartition en prévoyance 3a et prévoyance 3b (par genres d'assurance sur la vie liée à des participations)</t>
  </si>
  <si>
    <t>309000000 Charges des sinistres: montants payés: bruts</t>
  </si>
  <si>
    <t>309100000 Charges des sinistres: montants payés (vie): brutes</t>
  </si>
  <si>
    <t>309110000 Charges des sinistres: montants payés (vie); affaires directes: brutes</t>
  </si>
  <si>
    <t>309110100 Paiements de capital en cas de décès et de vie: bruts</t>
  </si>
  <si>
    <t>309110200 Rentes (rentes de vieillesse et de survivants): brutes</t>
  </si>
  <si>
    <t>309110300 Incapacité de gain et invalidité (rentes et libération du service des primes): bruts</t>
  </si>
  <si>
    <t>309110400 Incapacité de gain et invalidité (capital): bruts</t>
  </si>
  <si>
    <t>309110500 Rachats: bruts</t>
  </si>
  <si>
    <t>309110600 Prestations de libre passage (y compris encouragement à la propriété du logement et indemnité en cas de divorce): bruts</t>
  </si>
  <si>
    <t>309110700 Prestations lors de la dissolution du contrat: bruts</t>
  </si>
  <si>
    <t>309110800 Dépenses de traitement des prestations: brutes</t>
  </si>
  <si>
    <t>309110900 Autres prestations d'assurance payées: bruts</t>
  </si>
  <si>
    <t>309120000 Charges des sinistres: montants payés (vie); affaires indirectes: brutes</t>
  </si>
  <si>
    <t>309200000 Charges des sinistres: montants payés de l'assurance sur la vie liée à des participations: brutes</t>
  </si>
  <si>
    <t>309210000 Charges des sinistres: montants payés de l'assurance sur la vie liée à des participations; affaires directes: brutes</t>
  </si>
  <si>
    <t>309210100 Paiements de capital en cas de décès et de vie de l'assurance sur la vie liée à des participations: bruts</t>
  </si>
  <si>
    <t>309210200 Rentes (rentes de vieillesse et de survivants) de l'assurance sur la vie liée à des participations: brutes</t>
  </si>
  <si>
    <t>309210300 Incapacité de gain et invalidité (rentes et libération du service des primes) de l'assurance sur la vie liée à des participations: bruts</t>
  </si>
  <si>
    <t>309210400 Incapacité de gain et invalidité (capital) de l'assurance sur la vie liée à des participations: bruts</t>
  </si>
  <si>
    <t>309210500 Rachats de l'assurance sur la vie liée à des participations: bruts</t>
  </si>
  <si>
    <t>309210600 Prestations de libre passage (y compris encouragement à la propriété du logement et indemnité en cas de divorce) de l'assurance sur la vie liée à des participations: bruts</t>
  </si>
  <si>
    <t>309210700 Prestations lors de la dissolution du contrat de l'assurance sur la vie liée à des participations: bruts</t>
  </si>
  <si>
    <t>309210800 Dépenses de traitement des prestations de l'assurance sur la vie liée à des participations: brutes</t>
  </si>
  <si>
    <t>309210900 Autres prestations d'assurance payées de l'assurance sur la vie liée à des participations: bruts</t>
  </si>
  <si>
    <t>309220000 Charges des sinistres: montants payés de l'assurance sur la vie liée à des participations; affaires indirectes: brutes</t>
  </si>
  <si>
    <t>309300000 Charges des sinistres: montants payés (non-vie): brutes</t>
  </si>
  <si>
    <t>309300100 Charges des sinistres: montants payés (non-vie); affaires directes: brutes</t>
  </si>
  <si>
    <t>309300200 Charges des sinistres: montants payés (non-vie); affaires indirectes: brutes</t>
  </si>
  <si>
    <t>Kollektivlebensversicherung im Rahmen der beruflichen Vorsorge (A1); (CH)</t>
  </si>
  <si>
    <t>Einzelkapitalversicherung auf den Todes- und Erlebensfall (A3.1); (CH + FB)</t>
  </si>
  <si>
    <t>Einzelrentenversicherung (A3.2); (CH + FB)</t>
  </si>
  <si>
    <t>Sonstige Einzellebensversicherung (A3.3); (CH + FB)</t>
  </si>
  <si>
    <t>Kollektivlebensversicherung  ausserhalb der BV (A3.4); (CH)</t>
  </si>
  <si>
    <t>Sonstige Kapitalisationsgeschäfte (A6.3); (CH)</t>
  </si>
  <si>
    <t xml:space="preserve">Zahlungen für Versicherungsfälle brutto pro Branche total  </t>
  </si>
  <si>
    <t>RE: Einzelkapitalversicherung (A3.1); (CH + FB)</t>
  </si>
  <si>
    <t>Assurance individuelle de capital (A3.1); (CH + FB)</t>
  </si>
  <si>
    <t>RE: Einzelrentenversicherung (A3.2); (CH + FB)</t>
  </si>
  <si>
    <t>Assurance individuelle de rente (A3.2); (CH + FB)</t>
  </si>
  <si>
    <t>RE: Sonstige Einzellebensversicherung (A3.3); (CH + FB)</t>
  </si>
  <si>
    <t>RE: Autres assurance individuelles sur la vie (A3.3); (CH + FB)</t>
  </si>
  <si>
    <t>RE: Kollektivlebensversicherung (A1, A3.4); (CH + FB)</t>
  </si>
  <si>
    <t>RE: Assurance collective sur la vie (A1, A3.4); (CH + FB)</t>
  </si>
  <si>
    <t>RE: Sonstige Lebensversicherung (A6.3, A7); (CH + FB)</t>
  </si>
  <si>
    <t>Autres assurances sur la vie (A6.3, A7); (CH + FB)</t>
  </si>
  <si>
    <t>Anteilgebundene Lebensversicherung (A2); (FB)</t>
  </si>
  <si>
    <t>Assurance sur la vie liée à des participations (A2); (FB)</t>
  </si>
  <si>
    <t>An Fondsanteile gebundene Kapitalversicherung ( A2.1, A2.2); (CH)</t>
  </si>
  <si>
    <t>Assurance de capital liée à des fonds de placement (A2.1, A2.2); (CH)</t>
  </si>
  <si>
    <t>An Fondsanteile gebundene Rentenversicherung (A2.3); (CH)</t>
  </si>
  <si>
    <t>Assurance de rentes liée à des parts de fonds de placement (A2.3); (CH)</t>
  </si>
  <si>
    <t>An interne Anlagebestände und andere Bezugswerte gebundene Kapitalversicherung (A2.4, A2.5); (CH)</t>
  </si>
  <si>
    <t>Assurance sur la vie liée à des fonds cantonnés ou à d'autres valeurs de référence (A2.4, A2.5); (CH)</t>
  </si>
  <si>
    <t>An interne Anlagebestände und andere Bezugswerte gebundene Rentenversicherung (A2.6); (CH)</t>
  </si>
  <si>
    <t>Assurance de rentes liée à des fonds cantonnés ou à d'autres valeurs de référence (A2.6); (CH)</t>
  </si>
  <si>
    <t>Fondsanteilgebundene Kapitalisationsgeschäfte (A6.1); (CH)</t>
  </si>
  <si>
    <t>Opérations de capitalisation liées à des parts de fonds (A6.1); (CH)</t>
  </si>
  <si>
    <t>An interne Anlagebestände gebundene Kapitalisationsgeschäfte (A6.2); (CH)</t>
  </si>
  <si>
    <t>Opérations de capitalisation liées à des portefeuilles de placement internes (A6.2); (CH)</t>
  </si>
  <si>
    <t>RE: Anteilgebundene Lebensversicherung (A2); (FB)</t>
  </si>
  <si>
    <t>RE: Assurance sur la vie liée à des participations (A2); (FB)</t>
  </si>
  <si>
    <t>RE: An Fondsanteile und interne Anlagebestände gebundene Versicherung, mit Garantien (A2.2, A2.5); (CH)</t>
  </si>
  <si>
    <t>RE: Assurance liée à des fonds de placements et assurance liée à des fonds cantonnés, avec garantie (A2.2, A2.5); (CH)</t>
  </si>
  <si>
    <t>RE: An Fondsanteile und interne Anlagebestände gebundene Versicherung, sonstige (A2.1, A2.3, A2.4, A2.6, A6.1, A6.2); (CH)</t>
  </si>
  <si>
    <t>RE: Assurance liée à des fonds de placements et assurance liée à des fonds cantonnés, autres (A2.1, A2.3, A2.4, A2.6, A6.1, A6.2); (CH)</t>
  </si>
  <si>
    <t>Unfall- und Krankenversicherung</t>
  </si>
  <si>
    <t>Assurance accidents et maladie</t>
  </si>
  <si>
    <t>CH: Schweizergeschäft</t>
  </si>
  <si>
    <t>CH: Affaires suisses</t>
  </si>
  <si>
    <t>FB: Auslandsgeschäft</t>
  </si>
  <si>
    <t>FB: Affaires étrangères</t>
  </si>
  <si>
    <t>RE: In Rückdeckung übernommenes Geschàft</t>
  </si>
  <si>
    <t>RE: Affaires acceptées en réassurance</t>
  </si>
  <si>
    <t xml:space="preserve">Montants bruts payés pour sinistres </t>
  </si>
  <si>
    <t>Kollektivlebensversicherung (A1, A3.4); (CH + FB)</t>
  </si>
  <si>
    <t>Sonstige Lebensversicherung (A6.3, A7); (CH + FB)</t>
  </si>
  <si>
    <t>Assurance collective sur la vie dans le cadre de la prévoyance professionnelle (A1); (CH)</t>
  </si>
  <si>
    <t>Assurance individuelle de capital en cas de vie et en cas de décès (A3.1); (CH + FB)</t>
  </si>
  <si>
    <t>Autres assurance individuelles sur la vie (A3.3); (CH + FB)</t>
  </si>
  <si>
    <t>Assurance collective sur la vie hors de la prévoyance professionnelle (A3.4); (CH)</t>
  </si>
  <si>
    <t>Autres opérations de capitalisation (A6.3); (CH)</t>
  </si>
  <si>
    <t>Assurance collective sur la vie (A1, A3.4); (CH + FB)</t>
  </si>
  <si>
    <t>Freizügigkeitsleistungen (inkl. Wohneigentumsförderung und Scheidungsabfindung)</t>
  </si>
  <si>
    <t>Leistungsbearbeitungsaufwendungen für anteilgebundene Lebensversicherung</t>
  </si>
  <si>
    <t>Prestations de libre passage (y compris encouragement à la propriété du logement et indemnité en cas de divorce)</t>
  </si>
  <si>
    <t>Dépenses de traitement des prestations de l'assurance sur la vie liée à des participations: brutes</t>
  </si>
  <si>
    <r>
      <rPr>
        <b/>
        <sz val="7"/>
        <rFont val="Arial"/>
        <family val="2"/>
      </rPr>
      <t>Lebensversicherer</t>
    </r>
    <r>
      <rPr>
        <sz val="7"/>
        <rFont val="Arial"/>
        <family val="2"/>
      </rPr>
      <t xml:space="preserve">
(in der Schweiz domizilierte Versicherungsunternehmen inkl. Niederlassungen ausländischer Versicherungsunternehmen)</t>
    </r>
  </si>
  <si>
    <t xml:space="preserve">Zahlungen für Versicherungsfälle brutto </t>
  </si>
  <si>
    <t>Schweiz/Suisse</t>
  </si>
  <si>
    <t>Frankreich/France</t>
  </si>
  <si>
    <t>Ausländisches Sitzland/Pays du siège étranger</t>
  </si>
  <si>
    <t>Schweiz und ausländisches Sitzland/Suisse et pays du siège étranger</t>
  </si>
  <si>
    <t xml:space="preserve"> </t>
  </si>
  <si>
    <t xml:space="preserve">Zahlungen für Versicherungsfälle brutto - pro Branche Total  </t>
  </si>
  <si>
    <t xml:space="preserve">Montants bruts payés pour sinistres - par branches Total  </t>
  </si>
  <si>
    <r>
      <rPr>
        <b/>
        <sz val="7"/>
        <rFont val="Arial"/>
        <family val="2"/>
      </rPr>
      <t xml:space="preserve">Assureurs-vie </t>
    </r>
    <r>
      <rPr>
        <sz val="7"/>
        <rFont val="Arial"/>
        <family val="2"/>
      </rPr>
      <t xml:space="preserve">
(entreprises d’assurance domiciliées en Suisse y c. succursales d’entreprises d’assurance étrangères)
</t>
    </r>
  </si>
  <si>
    <t>Legende:</t>
  </si>
  <si>
    <t>Légende:</t>
  </si>
  <si>
    <t xml:space="preserve">Quelle: Eidgenössische Finanzmarktaufsicht FINMA
Masseinheit: CHF
</t>
  </si>
  <si>
    <t xml:space="preserve">Source: Autorité fédérale de surveillance des marchés financiers FINMA
Unité: en CHF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</si>
</sst>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10807]#,##0"/>
    <numFmt numFmtId="165" formatCode="[$-10807]#,##0;\-#,##0"/>
    <numFmt numFmtId="166" formatCode="#\'##0"/>
  </numFmts>
  <fonts count="12" x14ac:knownFonts="1"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7"/>
      <color rgb="FF000000"/>
      <name val="Arial"/>
      <family val="2"/>
    </font>
    <font>
      <sz val="11"/>
      <color rgb="FF000000"/>
      <name val="Calibri"/>
      <family val="2"/>
      <scheme val="minor"/>
    </font>
    <font>
      <sz val="6"/>
      <name val="Arial"/>
      <family val="2"/>
    </font>
    <font>
      <sz val="6"/>
      <color rgb="FF00000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/>
      <right/>
      <top style="thin">
        <color indexed="64"/>
      </top>
      <bottom style="thin">
        <color rgb="FFD3D3D3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6" fillId="0" borderId="0"/>
    <xf numFmtId="0" fontId="6" fillId="0" borderId="0"/>
    <xf numFmtId="0" fontId="1" fillId="0" borderId="0"/>
  </cellStyleXfs>
  <cellXfs count="38">
    <xf numFmtId="0" fontId="0" fillId="0" borderId="0" xfId="0" applyFont="1" applyFill="1" applyBorder="1"/>
    <xf numFmtId="0" fontId="2" fillId="0" borderId="0" xfId="1" applyNumberFormat="1" applyFont="1" applyFill="1" applyBorder="1" applyAlignment="1">
      <alignment vertical="top" wrapText="1" readingOrder="1"/>
    </xf>
    <xf numFmtId="0" fontId="5" fillId="0" borderId="1" xfId="1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/>
    <xf numFmtId="0" fontId="8" fillId="0" borderId="0" xfId="0" applyFont="1" applyFill="1" applyBorder="1" applyAlignment="1">
      <alignment vertical="top" wrapText="1"/>
    </xf>
    <xf numFmtId="0" fontId="9" fillId="0" borderId="0" xfId="0" applyFont="1" applyFill="1" applyBorder="1"/>
    <xf numFmtId="0" fontId="2" fillId="0" borderId="0" xfId="1" applyNumberFormat="1" applyFont="1" applyFill="1" applyBorder="1" applyAlignment="1">
      <alignment vertical="top" wrapText="1" indent="5" readingOrder="1"/>
    </xf>
    <xf numFmtId="164" fontId="4" fillId="0" borderId="0" xfId="0" applyNumberFormat="1" applyFont="1" applyFill="1" applyBorder="1" applyAlignment="1">
      <alignment vertical="top" wrapText="1"/>
    </xf>
    <xf numFmtId="166" fontId="4" fillId="0" borderId="0" xfId="0" applyNumberFormat="1" applyFont="1" applyFill="1" applyBorder="1" applyAlignment="1">
      <alignment vertical="top" wrapText="1"/>
    </xf>
    <xf numFmtId="0" fontId="2" fillId="0" borderId="1" xfId="1" applyNumberFormat="1" applyFont="1" applyFill="1" applyBorder="1" applyAlignment="1">
      <alignment horizontal="left" vertical="top" wrapText="1" readingOrder="1"/>
    </xf>
    <xf numFmtId="3" fontId="4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left" vertical="top" wrapText="1"/>
    </xf>
    <xf numFmtId="164" fontId="5" fillId="2" borderId="1" xfId="1" applyNumberFormat="1" applyFont="1" applyFill="1" applyBorder="1" applyAlignment="1">
      <alignment vertical="top" wrapText="1" readingOrder="1"/>
    </xf>
    <xf numFmtId="0" fontId="5" fillId="2" borderId="1" xfId="1" applyNumberFormat="1" applyFont="1" applyFill="1" applyBorder="1" applyAlignment="1">
      <alignment vertical="top" wrapText="1" readingOrder="1"/>
    </xf>
    <xf numFmtId="165" fontId="5" fillId="2" borderId="1" xfId="1" applyNumberFormat="1" applyFont="1" applyFill="1" applyBorder="1" applyAlignment="1">
      <alignment vertical="top" wrapText="1" readingOrder="1"/>
    </xf>
    <xf numFmtId="0" fontId="2" fillId="2" borderId="1" xfId="1" applyNumberFormat="1" applyFont="1" applyFill="1" applyBorder="1" applyAlignment="1">
      <alignment horizontal="right" vertical="top" wrapText="1" readingOrder="1"/>
    </xf>
    <xf numFmtId="0" fontId="2" fillId="3" borderId="0" xfId="1" applyNumberFormat="1" applyFont="1" applyFill="1" applyBorder="1" applyAlignment="1">
      <alignment vertical="top" wrapText="1" readingOrder="1"/>
    </xf>
    <xf numFmtId="0" fontId="2" fillId="3" borderId="1" xfId="1" applyNumberFormat="1" applyFont="1" applyFill="1" applyBorder="1" applyAlignment="1">
      <alignment horizontal="left" vertical="top" wrapText="1" readingOrder="1"/>
    </xf>
    <xf numFmtId="0" fontId="2" fillId="4" borderId="1" xfId="1" applyNumberFormat="1" applyFont="1" applyFill="1" applyBorder="1" applyAlignment="1">
      <alignment horizontal="right" vertical="top" wrapText="1" readingOrder="1"/>
    </xf>
    <xf numFmtId="164" fontId="5" fillId="4" borderId="1" xfId="1" applyNumberFormat="1" applyFont="1" applyFill="1" applyBorder="1" applyAlignment="1">
      <alignment vertical="top" wrapText="1" readingOrder="1"/>
    </xf>
    <xf numFmtId="0" fontId="7" fillId="5" borderId="0" xfId="0" applyFont="1" applyFill="1" applyBorder="1"/>
    <xf numFmtId="0" fontId="5" fillId="0" borderId="2" xfId="1" applyNumberFormat="1" applyFont="1" applyFill="1" applyBorder="1" applyAlignment="1">
      <alignment horizontal="left" vertical="top" wrapText="1" readingOrder="1"/>
    </xf>
    <xf numFmtId="0" fontId="5" fillId="0" borderId="2" xfId="1" applyNumberFormat="1" applyFont="1" applyFill="1" applyBorder="1" applyAlignment="1">
      <alignment horizontal="left" vertical="top" wrapText="1"/>
    </xf>
    <xf numFmtId="3" fontId="5" fillId="2" borderId="2" xfId="1" applyNumberFormat="1" applyFont="1" applyFill="1" applyBorder="1" applyAlignment="1">
      <alignment vertical="top" wrapText="1" readingOrder="1"/>
    </xf>
    <xf numFmtId="0" fontId="5" fillId="0" borderId="1" xfId="1" applyNumberFormat="1" applyFont="1" applyFill="1" applyBorder="1" applyAlignment="1">
      <alignment horizontal="left" vertical="top" wrapText="1" readingOrder="1"/>
    </xf>
    <xf numFmtId="3" fontId="5" fillId="2" borderId="1" xfId="1" applyNumberFormat="1" applyFont="1" applyFill="1" applyBorder="1" applyAlignment="1">
      <alignment vertical="top" wrapText="1" readingOrder="1"/>
    </xf>
    <xf numFmtId="3" fontId="5" fillId="0" borderId="1" xfId="1" applyNumberFormat="1" applyFont="1" applyFill="1" applyBorder="1" applyAlignment="1">
      <alignment horizontal="right" vertical="top" wrapText="1"/>
    </xf>
    <xf numFmtId="0" fontId="4" fillId="0" borderId="0" xfId="0" applyFont="1" applyFill="1" applyBorder="1"/>
    <xf numFmtId="0" fontId="4" fillId="3" borderId="0" xfId="0" applyFont="1" applyFill="1" applyBorder="1" applyAlignment="1">
      <alignment vertical="top" wrapText="1"/>
    </xf>
    <xf numFmtId="3" fontId="4" fillId="3" borderId="3" xfId="0" applyNumberFormat="1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 wrapText="1"/>
    </xf>
    <xf numFmtId="166" fontId="4" fillId="3" borderId="0" xfId="0" applyNumberFormat="1" applyFont="1" applyFill="1" applyBorder="1" applyAlignment="1">
      <alignment vertical="top" wrapText="1"/>
    </xf>
    <xf numFmtId="164" fontId="4" fillId="3" borderId="0" xfId="0" applyNumberFormat="1" applyFont="1" applyFill="1" applyBorder="1" applyAlignment="1">
      <alignment vertical="top" wrapText="1"/>
    </xf>
    <xf numFmtId="0" fontId="8" fillId="0" borderId="0" xfId="0" applyFont="1" applyFill="1" applyBorder="1"/>
    <xf numFmtId="3" fontId="8" fillId="0" borderId="0" xfId="0" applyNumberFormat="1" applyFont="1" applyFill="1" applyBorder="1" applyAlignment="1">
      <alignment vertical="top" wrapText="1"/>
    </xf>
    <xf numFmtId="3" fontId="8" fillId="3" borderId="0" xfId="0" applyNumberFormat="1" applyFont="1" applyFill="1" applyBorder="1" applyAlignment="1">
      <alignment vertical="top" wrapText="1"/>
    </xf>
  </cellXfs>
  <cellStyles count="5">
    <cellStyle name="Normal" xfId="1"/>
    <cellStyle name="Normal 10" xfId="4"/>
    <cellStyle name="Normal 2" xfId="3"/>
    <cellStyle name="Normal 3 2" xfId="2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00FF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477"/>
  <sheetViews>
    <sheetView showGridLines="0" tabSelected="1" zoomScale="120" zoomScaleNormal="120" workbookViewId="0">
      <pane ySplit="3" topLeftCell="A4" activePane="bottomLeft" state="frozen"/>
      <selection pane="bottomLeft"/>
    </sheetView>
  </sheetViews>
  <sheetFormatPr baseColWidth="10" defaultColWidth="10.81640625" defaultRowHeight="8" x14ac:dyDescent="0.35"/>
  <cols>
    <col min="1" max="2" width="47.90625" style="3" customWidth="1"/>
    <col min="3" max="4" width="10.90625" style="3" bestFit="1" customWidth="1"/>
    <col min="5" max="5" width="11.453125" style="3" bestFit="1" customWidth="1"/>
    <col min="6" max="14" width="10.90625" style="3" bestFit="1" customWidth="1"/>
    <col min="15" max="15" width="11.453125" style="3" bestFit="1" customWidth="1"/>
    <col min="16" max="18" width="10.90625" style="3" bestFit="1" customWidth="1"/>
    <col min="19" max="19" width="11.453125" style="3" bestFit="1" customWidth="1"/>
    <col min="20" max="23" width="10.90625" style="3" bestFit="1" customWidth="1"/>
    <col min="24" max="24" width="11.453125" style="3" bestFit="1" customWidth="1"/>
    <col min="25" max="16384" width="10.81640625" style="3"/>
  </cols>
  <sheetData>
    <row r="1" spans="1:25" ht="10" x14ac:dyDescent="0.2">
      <c r="A1" s="5" t="s">
        <v>243</v>
      </c>
      <c r="B1" s="5" t="s">
        <v>243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22"/>
      <c r="X1" s="22"/>
    </row>
    <row r="2" spans="1:25" ht="72" x14ac:dyDescent="0.35">
      <c r="A2" s="12" t="s">
        <v>237</v>
      </c>
      <c r="B2" s="12" t="s">
        <v>246</v>
      </c>
      <c r="C2" s="1" t="s">
        <v>80</v>
      </c>
      <c r="D2" s="1" t="s">
        <v>81</v>
      </c>
      <c r="E2" s="1" t="s">
        <v>0</v>
      </c>
      <c r="F2" s="1" t="s">
        <v>82</v>
      </c>
      <c r="G2" s="1" t="s">
        <v>83</v>
      </c>
      <c r="H2" s="1" t="s">
        <v>84</v>
      </c>
      <c r="I2" s="1" t="s">
        <v>85</v>
      </c>
      <c r="J2" s="1" t="s">
        <v>86</v>
      </c>
      <c r="K2" s="1" t="s">
        <v>99</v>
      </c>
      <c r="L2" s="1" t="s">
        <v>87</v>
      </c>
      <c r="M2" s="1" t="s">
        <v>88</v>
      </c>
      <c r="N2" s="1" t="s">
        <v>1</v>
      </c>
      <c r="O2" s="1" t="s">
        <v>89</v>
      </c>
      <c r="P2" s="1" t="s">
        <v>90</v>
      </c>
      <c r="Q2" s="1" t="s">
        <v>91</v>
      </c>
      <c r="R2" s="1" t="s">
        <v>92</v>
      </c>
      <c r="S2" s="18" t="s">
        <v>93</v>
      </c>
      <c r="T2" s="1" t="s">
        <v>94</v>
      </c>
      <c r="U2" s="1" t="s">
        <v>95</v>
      </c>
      <c r="V2" s="1" t="s">
        <v>96</v>
      </c>
      <c r="W2" s="18" t="s">
        <v>93</v>
      </c>
      <c r="X2" s="18" t="s">
        <v>93</v>
      </c>
    </row>
    <row r="3" spans="1:25" ht="45" x14ac:dyDescent="0.35">
      <c r="A3" s="13" t="s">
        <v>238</v>
      </c>
      <c r="B3" s="13" t="s">
        <v>224</v>
      </c>
      <c r="C3" s="10" t="s">
        <v>239</v>
      </c>
      <c r="D3" s="10" t="s">
        <v>239</v>
      </c>
      <c r="E3" s="10" t="s">
        <v>239</v>
      </c>
      <c r="F3" s="10" t="s">
        <v>239</v>
      </c>
      <c r="G3" s="10" t="s">
        <v>239</v>
      </c>
      <c r="H3" s="10" t="s">
        <v>239</v>
      </c>
      <c r="I3" s="10" t="s">
        <v>239</v>
      </c>
      <c r="J3" s="10" t="s">
        <v>239</v>
      </c>
      <c r="K3" s="10" t="s">
        <v>239</v>
      </c>
      <c r="L3" s="10" t="s">
        <v>239</v>
      </c>
      <c r="M3" s="10" t="s">
        <v>239</v>
      </c>
      <c r="N3" s="10" t="s">
        <v>239</v>
      </c>
      <c r="O3" s="10" t="s">
        <v>239</v>
      </c>
      <c r="P3" s="10" t="s">
        <v>239</v>
      </c>
      <c r="Q3" s="10" t="s">
        <v>239</v>
      </c>
      <c r="R3" s="10" t="s">
        <v>239</v>
      </c>
      <c r="S3" s="19" t="s">
        <v>239</v>
      </c>
      <c r="T3" s="10" t="s">
        <v>240</v>
      </c>
      <c r="U3" s="10" t="s">
        <v>240</v>
      </c>
      <c r="V3" s="10" t="s">
        <v>97</v>
      </c>
      <c r="W3" s="19" t="s">
        <v>241</v>
      </c>
      <c r="X3" s="19" t="s">
        <v>242</v>
      </c>
    </row>
    <row r="4" spans="1:25" ht="21.5" customHeight="1" x14ac:dyDescent="0.35">
      <c r="A4" s="2" t="s">
        <v>249</v>
      </c>
      <c r="B4" s="2" t="s">
        <v>250</v>
      </c>
      <c r="C4" s="17">
        <v>2019</v>
      </c>
      <c r="D4" s="17">
        <v>2019</v>
      </c>
      <c r="E4" s="17">
        <v>2019</v>
      </c>
      <c r="F4" s="17">
        <v>2019</v>
      </c>
      <c r="G4" s="17">
        <v>2019</v>
      </c>
      <c r="H4" s="17">
        <v>2019</v>
      </c>
      <c r="I4" s="17">
        <v>2019</v>
      </c>
      <c r="J4" s="17">
        <v>2019</v>
      </c>
      <c r="K4" s="17">
        <v>2019</v>
      </c>
      <c r="L4" s="17">
        <v>2019</v>
      </c>
      <c r="M4" s="17">
        <v>2019</v>
      </c>
      <c r="N4" s="17">
        <v>2019</v>
      </c>
      <c r="O4" s="17">
        <v>2019</v>
      </c>
      <c r="P4" s="17">
        <v>2019</v>
      </c>
      <c r="Q4" s="17">
        <v>2019</v>
      </c>
      <c r="R4" s="17">
        <v>2019</v>
      </c>
      <c r="S4" s="20">
        <v>2019</v>
      </c>
      <c r="T4" s="17">
        <v>2019</v>
      </c>
      <c r="U4" s="17">
        <v>2019</v>
      </c>
      <c r="V4" s="17">
        <v>2019</v>
      </c>
      <c r="W4" s="20">
        <v>2019</v>
      </c>
      <c r="X4" s="20">
        <v>2019</v>
      </c>
    </row>
    <row r="5" spans="1:25" x14ac:dyDescent="0.35">
      <c r="A5" s="2" t="s">
        <v>52</v>
      </c>
      <c r="B5" s="2" t="s">
        <v>151</v>
      </c>
      <c r="C5" s="14">
        <v>-9626174</v>
      </c>
      <c r="D5" s="14">
        <v>-1911027462</v>
      </c>
      <c r="E5" s="14">
        <v>-29413696209</v>
      </c>
      <c r="F5" s="14">
        <v>-3408793483</v>
      </c>
      <c r="G5" s="14">
        <v>-4171935</v>
      </c>
      <c r="H5" s="14">
        <v>-674498454</v>
      </c>
      <c r="I5" s="14">
        <v>-29702217</v>
      </c>
      <c r="J5" s="14">
        <v>-3393407183</v>
      </c>
      <c r="K5" s="14">
        <v>-543431833</v>
      </c>
      <c r="L5" s="14">
        <v>-25372042</v>
      </c>
      <c r="M5" s="14">
        <v>-768511816</v>
      </c>
      <c r="N5" s="14">
        <v>-118196941</v>
      </c>
      <c r="O5" s="14">
        <v>-11184935811</v>
      </c>
      <c r="P5" s="14">
        <v>-314265657</v>
      </c>
      <c r="Q5" s="14">
        <v>-76457983</v>
      </c>
      <c r="R5" s="14">
        <v>-1918234056</v>
      </c>
      <c r="S5" s="21">
        <f t="shared" ref="S5:S54" si="0">SUM(C5:R5)</f>
        <v>-53794329256</v>
      </c>
      <c r="T5" s="14">
        <v>-312180</v>
      </c>
      <c r="U5" s="14">
        <v>-3220467</v>
      </c>
      <c r="V5" s="14">
        <v>-11899800</v>
      </c>
      <c r="W5" s="21">
        <f t="shared" ref="W5:W54" si="1">SUM(T5:V5)</f>
        <v>-15432447</v>
      </c>
      <c r="X5" s="21">
        <f t="shared" ref="X5:X54" si="2">S5+W5</f>
        <v>-53809761703</v>
      </c>
      <c r="Y5" s="15"/>
    </row>
    <row r="6" spans="1:25" x14ac:dyDescent="0.35">
      <c r="A6" s="2" t="s">
        <v>53</v>
      </c>
      <c r="B6" s="2" t="s">
        <v>152</v>
      </c>
      <c r="C6" s="14">
        <v>-9626174</v>
      </c>
      <c r="D6" s="14">
        <v>-1849945667</v>
      </c>
      <c r="E6" s="14">
        <v>-29255749869</v>
      </c>
      <c r="F6" s="14">
        <v>-3346791541</v>
      </c>
      <c r="G6" s="14">
        <v>-4171935</v>
      </c>
      <c r="H6" s="14">
        <v>-296030806</v>
      </c>
      <c r="I6" s="14">
        <v>-21499888</v>
      </c>
      <c r="J6" s="14">
        <v>-3338268453</v>
      </c>
      <c r="K6" s="14">
        <v>-494318457</v>
      </c>
      <c r="L6" s="14">
        <v>-18558890</v>
      </c>
      <c r="M6" s="14">
        <v>-722942695</v>
      </c>
      <c r="N6" s="15"/>
      <c r="O6" s="14">
        <v>-11011995168</v>
      </c>
      <c r="P6" s="14">
        <v>-304867478</v>
      </c>
      <c r="Q6" s="14">
        <v>-76457983</v>
      </c>
      <c r="R6" s="14">
        <v>-1774595757</v>
      </c>
      <c r="S6" s="21">
        <f t="shared" si="0"/>
        <v>-52525820761</v>
      </c>
      <c r="T6" s="14">
        <v>-312180</v>
      </c>
      <c r="U6" s="14">
        <v>-3213428</v>
      </c>
      <c r="V6" s="15"/>
      <c r="W6" s="21">
        <f t="shared" si="1"/>
        <v>-3525608</v>
      </c>
      <c r="X6" s="21">
        <f t="shared" si="2"/>
        <v>-52529346369</v>
      </c>
    </row>
    <row r="7" spans="1:25" x14ac:dyDescent="0.35">
      <c r="A7" s="2" t="s">
        <v>54</v>
      </c>
      <c r="B7" s="2" t="s">
        <v>153</v>
      </c>
      <c r="C7" s="14">
        <v>-9626174</v>
      </c>
      <c r="D7" s="14">
        <v>-1849945667</v>
      </c>
      <c r="E7" s="14">
        <v>-29254712634</v>
      </c>
      <c r="F7" s="14">
        <v>-3346791541</v>
      </c>
      <c r="G7" s="14">
        <v>-4171935</v>
      </c>
      <c r="H7" s="14">
        <v>-295780756</v>
      </c>
      <c r="I7" s="14">
        <v>-21499888</v>
      </c>
      <c r="J7" s="14">
        <v>-3337066249</v>
      </c>
      <c r="K7" s="14">
        <v>-494318457</v>
      </c>
      <c r="L7" s="14">
        <v>-18558890</v>
      </c>
      <c r="M7" s="14">
        <v>-722687071</v>
      </c>
      <c r="N7" s="15"/>
      <c r="O7" s="14">
        <v>-10676806710</v>
      </c>
      <c r="P7" s="14">
        <v>-302225266</v>
      </c>
      <c r="Q7" s="14">
        <v>-76457983</v>
      </c>
      <c r="R7" s="14">
        <v>-1772916251</v>
      </c>
      <c r="S7" s="21">
        <f t="shared" si="0"/>
        <v>-52183565472</v>
      </c>
      <c r="T7" s="14">
        <v>-312180</v>
      </c>
      <c r="U7" s="14">
        <v>-3213428</v>
      </c>
      <c r="V7" s="15"/>
      <c r="W7" s="21">
        <f t="shared" si="1"/>
        <v>-3525608</v>
      </c>
      <c r="X7" s="21">
        <f t="shared" si="2"/>
        <v>-52187091080</v>
      </c>
    </row>
    <row r="8" spans="1:25" x14ac:dyDescent="0.35">
      <c r="A8" s="2" t="s">
        <v>55</v>
      </c>
      <c r="B8" s="2" t="s">
        <v>154</v>
      </c>
      <c r="C8" s="14">
        <v>-6205503</v>
      </c>
      <c r="D8" s="14">
        <v>-424482604</v>
      </c>
      <c r="E8" s="14">
        <v>-2576006888</v>
      </c>
      <c r="F8" s="14">
        <v>-669081537</v>
      </c>
      <c r="G8" s="14">
        <v>-321341</v>
      </c>
      <c r="H8" s="14">
        <v>-142811761</v>
      </c>
      <c r="I8" s="14">
        <v>-7671265</v>
      </c>
      <c r="J8" s="14">
        <v>-803555056</v>
      </c>
      <c r="K8" s="14">
        <v>-115232534</v>
      </c>
      <c r="L8" s="14">
        <v>-9646924</v>
      </c>
      <c r="M8" s="14">
        <v>-200330112</v>
      </c>
      <c r="N8" s="15"/>
      <c r="O8" s="14">
        <v>-2665544470</v>
      </c>
      <c r="P8" s="14">
        <v>-200766629</v>
      </c>
      <c r="Q8" s="14">
        <v>-49842127</v>
      </c>
      <c r="R8" s="14">
        <v>-703984348</v>
      </c>
      <c r="S8" s="21">
        <f t="shared" si="0"/>
        <v>-8575483099</v>
      </c>
      <c r="T8" s="15"/>
      <c r="U8" s="14">
        <v>-1536026</v>
      </c>
      <c r="V8" s="15"/>
      <c r="W8" s="21">
        <f t="shared" si="1"/>
        <v>-1536026</v>
      </c>
      <c r="X8" s="21">
        <f t="shared" si="2"/>
        <v>-8577019125</v>
      </c>
    </row>
    <row r="9" spans="1:25" x14ac:dyDescent="0.35">
      <c r="A9" s="2" t="s">
        <v>2</v>
      </c>
      <c r="B9" s="2" t="s">
        <v>100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21">
        <f t="shared" si="0"/>
        <v>0</v>
      </c>
      <c r="T9" s="15"/>
      <c r="U9" s="15"/>
      <c r="V9" s="15"/>
      <c r="W9" s="21">
        <f t="shared" si="1"/>
        <v>0</v>
      </c>
      <c r="X9" s="21">
        <f t="shared" si="2"/>
        <v>0</v>
      </c>
    </row>
    <row r="10" spans="1:25" ht="16" x14ac:dyDescent="0.35">
      <c r="A10" s="2" t="s">
        <v>19</v>
      </c>
      <c r="B10" s="2" t="s">
        <v>118</v>
      </c>
      <c r="C10" s="15"/>
      <c r="D10" s="14">
        <v>-181424478</v>
      </c>
      <c r="E10" s="14">
        <v>-1320569875</v>
      </c>
      <c r="F10" s="14">
        <v>-255409984</v>
      </c>
      <c r="G10" s="15"/>
      <c r="H10" s="14">
        <v>-3045932</v>
      </c>
      <c r="I10" s="15"/>
      <c r="J10" s="14">
        <v>-274317911</v>
      </c>
      <c r="K10" s="14">
        <v>-29747818</v>
      </c>
      <c r="L10" s="15"/>
      <c r="M10" s="14">
        <v>-52805595</v>
      </c>
      <c r="N10" s="15"/>
      <c r="O10" s="14">
        <v>-1159166705</v>
      </c>
      <c r="P10" s="15"/>
      <c r="Q10" s="15"/>
      <c r="R10" s="14">
        <v>-183197526</v>
      </c>
      <c r="S10" s="21">
        <f t="shared" si="0"/>
        <v>-3459685824</v>
      </c>
      <c r="T10" s="15"/>
      <c r="U10" s="15"/>
      <c r="V10" s="15"/>
      <c r="W10" s="21">
        <f t="shared" si="1"/>
        <v>0</v>
      </c>
      <c r="X10" s="21">
        <f t="shared" si="2"/>
        <v>-3459685824</v>
      </c>
    </row>
    <row r="11" spans="1:25" ht="11" customHeight="1" x14ac:dyDescent="0.35">
      <c r="A11" s="2" t="s">
        <v>3</v>
      </c>
      <c r="B11" s="2" t="s">
        <v>101</v>
      </c>
      <c r="C11" s="14">
        <v>-6130897</v>
      </c>
      <c r="D11" s="14">
        <v>-243058126</v>
      </c>
      <c r="E11" s="14">
        <v>-721244208</v>
      </c>
      <c r="F11" s="14">
        <v>-405176940</v>
      </c>
      <c r="G11" s="14">
        <v>-251053</v>
      </c>
      <c r="H11" s="14">
        <v>-135892501</v>
      </c>
      <c r="I11" s="14">
        <v>-7671265</v>
      </c>
      <c r="J11" s="14">
        <v>-519555069</v>
      </c>
      <c r="K11" s="14">
        <v>-70330757</v>
      </c>
      <c r="L11" s="14">
        <v>-9643436</v>
      </c>
      <c r="M11" s="14">
        <v>-147524517</v>
      </c>
      <c r="N11" s="15"/>
      <c r="O11" s="14">
        <v>-1214673936</v>
      </c>
      <c r="P11" s="14">
        <v>-198808421</v>
      </c>
      <c r="Q11" s="14">
        <v>-49547688</v>
      </c>
      <c r="R11" s="14">
        <v>-491448959</v>
      </c>
      <c r="S11" s="21">
        <f t="shared" si="0"/>
        <v>-4220957773</v>
      </c>
      <c r="T11" s="15"/>
      <c r="U11" s="14">
        <v>-1380026</v>
      </c>
      <c r="V11" s="15"/>
      <c r="W11" s="21">
        <f t="shared" si="1"/>
        <v>-1380026</v>
      </c>
      <c r="X11" s="21">
        <f t="shared" si="2"/>
        <v>-4222337799</v>
      </c>
    </row>
    <row r="12" spans="1:25" x14ac:dyDescent="0.35">
      <c r="A12" s="2" t="s">
        <v>4</v>
      </c>
      <c r="B12" s="2" t="s">
        <v>102</v>
      </c>
      <c r="C12" s="15"/>
      <c r="D12" s="15"/>
      <c r="E12" s="14">
        <v>-593401</v>
      </c>
      <c r="F12" s="14">
        <v>-8494386</v>
      </c>
      <c r="G12" s="14">
        <v>-70288</v>
      </c>
      <c r="H12" s="14">
        <v>-2035531</v>
      </c>
      <c r="I12" s="15"/>
      <c r="J12" s="14">
        <v>-621491</v>
      </c>
      <c r="K12" s="15"/>
      <c r="L12" s="14">
        <v>-3488</v>
      </c>
      <c r="M12" s="16">
        <v>0</v>
      </c>
      <c r="N12" s="15"/>
      <c r="O12" s="14">
        <v>-204489652</v>
      </c>
      <c r="P12" s="14">
        <v>-1958208</v>
      </c>
      <c r="Q12" s="14">
        <v>-294439</v>
      </c>
      <c r="R12" s="14">
        <v>-18381259</v>
      </c>
      <c r="S12" s="21">
        <f t="shared" si="0"/>
        <v>-236942143</v>
      </c>
      <c r="T12" s="15"/>
      <c r="U12" s="16">
        <v>0</v>
      </c>
      <c r="V12" s="15"/>
      <c r="W12" s="21">
        <f t="shared" si="1"/>
        <v>0</v>
      </c>
      <c r="X12" s="21">
        <f t="shared" si="2"/>
        <v>-236942143</v>
      </c>
    </row>
    <row r="13" spans="1:25" x14ac:dyDescent="0.35">
      <c r="A13" s="2" t="s">
        <v>5</v>
      </c>
      <c r="B13" s="2" t="s">
        <v>103</v>
      </c>
      <c r="C13" s="15"/>
      <c r="D13" s="15"/>
      <c r="E13" s="16">
        <v>0</v>
      </c>
      <c r="F13" s="14">
        <v>-227</v>
      </c>
      <c r="G13" s="15"/>
      <c r="H13" s="14">
        <v>-235783</v>
      </c>
      <c r="I13" s="15"/>
      <c r="J13" s="14">
        <v>-927774</v>
      </c>
      <c r="K13" s="14">
        <v>-14896373</v>
      </c>
      <c r="L13" s="15"/>
      <c r="M13" s="16">
        <v>0</v>
      </c>
      <c r="N13" s="15"/>
      <c r="O13" s="16">
        <v>0</v>
      </c>
      <c r="P13" s="15"/>
      <c r="Q13" s="15"/>
      <c r="R13" s="15"/>
      <c r="S13" s="21">
        <f t="shared" si="0"/>
        <v>-16060157</v>
      </c>
      <c r="T13" s="15"/>
      <c r="U13" s="14">
        <v>-156000</v>
      </c>
      <c r="V13" s="15"/>
      <c r="W13" s="21">
        <f t="shared" si="1"/>
        <v>-156000</v>
      </c>
      <c r="X13" s="21">
        <f t="shared" si="2"/>
        <v>-16216157</v>
      </c>
    </row>
    <row r="14" spans="1:25" ht="16" x14ac:dyDescent="0.35">
      <c r="A14" s="2" t="s">
        <v>20</v>
      </c>
      <c r="B14" s="2" t="s">
        <v>119</v>
      </c>
      <c r="C14" s="14">
        <v>-74606</v>
      </c>
      <c r="D14" s="15"/>
      <c r="E14" s="14">
        <v>-421049776</v>
      </c>
      <c r="F14" s="16">
        <v>0</v>
      </c>
      <c r="G14" s="15"/>
      <c r="H14" s="14">
        <v>-279840</v>
      </c>
      <c r="I14" s="15"/>
      <c r="J14" s="14">
        <v>-3146016</v>
      </c>
      <c r="K14" s="14">
        <v>-257586</v>
      </c>
      <c r="L14" s="15"/>
      <c r="M14" s="16">
        <v>0</v>
      </c>
      <c r="N14" s="15"/>
      <c r="O14" s="14">
        <v>-6188839</v>
      </c>
      <c r="P14" s="15"/>
      <c r="Q14" s="15"/>
      <c r="R14" s="14">
        <v>-10956604</v>
      </c>
      <c r="S14" s="21">
        <f t="shared" si="0"/>
        <v>-441953267</v>
      </c>
      <c r="T14" s="15"/>
      <c r="U14" s="16">
        <v>0</v>
      </c>
      <c r="V14" s="15"/>
      <c r="W14" s="21">
        <f t="shared" si="1"/>
        <v>0</v>
      </c>
      <c r="X14" s="21">
        <f t="shared" si="2"/>
        <v>-441953267</v>
      </c>
    </row>
    <row r="15" spans="1:25" x14ac:dyDescent="0.35">
      <c r="A15" s="2" t="s">
        <v>21</v>
      </c>
      <c r="B15" s="2" t="s">
        <v>120</v>
      </c>
      <c r="C15" s="15"/>
      <c r="D15" s="15"/>
      <c r="E15" s="14">
        <v>-112549628</v>
      </c>
      <c r="F15" s="16">
        <v>0</v>
      </c>
      <c r="G15" s="15"/>
      <c r="H15" s="14">
        <v>-1322174</v>
      </c>
      <c r="I15" s="15"/>
      <c r="J15" s="14">
        <v>-4986795</v>
      </c>
      <c r="K15" s="15"/>
      <c r="L15" s="15"/>
      <c r="M15" s="16">
        <v>0</v>
      </c>
      <c r="N15" s="15"/>
      <c r="O15" s="14">
        <v>-5627826</v>
      </c>
      <c r="P15" s="15"/>
      <c r="Q15" s="15"/>
      <c r="R15" s="15"/>
      <c r="S15" s="21">
        <f t="shared" si="0"/>
        <v>-124486423</v>
      </c>
      <c r="T15" s="15"/>
      <c r="U15" s="15"/>
      <c r="V15" s="15"/>
      <c r="W15" s="21">
        <f t="shared" si="1"/>
        <v>0</v>
      </c>
      <c r="X15" s="21">
        <f t="shared" si="2"/>
        <v>-124486423</v>
      </c>
    </row>
    <row r="16" spans="1:25" x14ac:dyDescent="0.35">
      <c r="A16" s="2" t="s">
        <v>98</v>
      </c>
      <c r="B16" s="2" t="s">
        <v>104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4">
        <v>-75397512</v>
      </c>
      <c r="P16" s="15"/>
      <c r="Q16" s="15"/>
      <c r="R16" s="15"/>
      <c r="S16" s="21">
        <f t="shared" si="0"/>
        <v>-75397512</v>
      </c>
      <c r="T16" s="15"/>
      <c r="U16" s="15"/>
      <c r="V16" s="15"/>
      <c r="W16" s="21">
        <f t="shared" si="1"/>
        <v>0</v>
      </c>
      <c r="X16" s="21">
        <f t="shared" si="2"/>
        <v>-75397512</v>
      </c>
    </row>
    <row r="17" spans="1:24" x14ac:dyDescent="0.35">
      <c r="A17" s="2" t="s">
        <v>6</v>
      </c>
      <c r="B17" s="2" t="s">
        <v>105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6">
        <v>0</v>
      </c>
      <c r="P17" s="15"/>
      <c r="Q17" s="15"/>
      <c r="R17" s="15"/>
      <c r="S17" s="21">
        <f t="shared" si="0"/>
        <v>0</v>
      </c>
      <c r="T17" s="15"/>
      <c r="U17" s="15"/>
      <c r="V17" s="15"/>
      <c r="W17" s="21">
        <f t="shared" si="1"/>
        <v>0</v>
      </c>
      <c r="X17" s="21">
        <f t="shared" si="2"/>
        <v>0</v>
      </c>
    </row>
    <row r="18" spans="1:24" x14ac:dyDescent="0.35">
      <c r="A18" s="2" t="s">
        <v>22</v>
      </c>
      <c r="B18" s="2" t="s">
        <v>121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21">
        <f t="shared" si="0"/>
        <v>0</v>
      </c>
      <c r="T18" s="15"/>
      <c r="U18" s="15"/>
      <c r="V18" s="15"/>
      <c r="W18" s="21">
        <f t="shared" si="1"/>
        <v>0</v>
      </c>
      <c r="X18" s="21">
        <f t="shared" si="2"/>
        <v>0</v>
      </c>
    </row>
    <row r="19" spans="1:24" ht="16" x14ac:dyDescent="0.35">
      <c r="A19" s="2" t="s">
        <v>19</v>
      </c>
      <c r="B19" s="2" t="s">
        <v>118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21">
        <f t="shared" si="0"/>
        <v>0</v>
      </c>
      <c r="T19" s="15"/>
      <c r="U19" s="15"/>
      <c r="V19" s="15"/>
      <c r="W19" s="21">
        <f t="shared" si="1"/>
        <v>0</v>
      </c>
      <c r="X19" s="21">
        <f t="shared" si="2"/>
        <v>0</v>
      </c>
    </row>
    <row r="20" spans="1:24" x14ac:dyDescent="0.35">
      <c r="A20" s="2" t="s">
        <v>23</v>
      </c>
      <c r="B20" s="2" t="s">
        <v>122</v>
      </c>
      <c r="C20" s="15"/>
      <c r="D20" s="14">
        <v>-181424478</v>
      </c>
      <c r="E20" s="14">
        <v>-1320569875</v>
      </c>
      <c r="F20" s="14">
        <v>-255409984</v>
      </c>
      <c r="G20" s="15"/>
      <c r="H20" s="14">
        <v>-3045932</v>
      </c>
      <c r="I20" s="15"/>
      <c r="J20" s="14">
        <v>-274317911</v>
      </c>
      <c r="K20" s="14">
        <v>-29747818</v>
      </c>
      <c r="L20" s="15"/>
      <c r="M20" s="14">
        <v>-52805595</v>
      </c>
      <c r="N20" s="15"/>
      <c r="O20" s="14">
        <v>-1159166705</v>
      </c>
      <c r="P20" s="15"/>
      <c r="Q20" s="15"/>
      <c r="R20" s="14">
        <v>-183197526</v>
      </c>
      <c r="S20" s="21">
        <f t="shared" si="0"/>
        <v>-3459685824</v>
      </c>
      <c r="T20" s="15"/>
      <c r="U20" s="15"/>
      <c r="V20" s="15"/>
      <c r="W20" s="21">
        <f t="shared" si="1"/>
        <v>0</v>
      </c>
      <c r="X20" s="21">
        <f t="shared" si="2"/>
        <v>-3459685824</v>
      </c>
    </row>
    <row r="21" spans="1:24" x14ac:dyDescent="0.35">
      <c r="A21" s="2" t="s">
        <v>24</v>
      </c>
      <c r="B21" s="2" t="s">
        <v>123</v>
      </c>
      <c r="C21" s="15"/>
      <c r="D21" s="15"/>
      <c r="E21" s="16">
        <v>0</v>
      </c>
      <c r="F21" s="16">
        <v>0</v>
      </c>
      <c r="G21" s="15"/>
      <c r="H21" s="16">
        <v>0</v>
      </c>
      <c r="I21" s="15"/>
      <c r="J21" s="16">
        <v>0</v>
      </c>
      <c r="K21" s="15"/>
      <c r="L21" s="15"/>
      <c r="M21" s="16">
        <v>0</v>
      </c>
      <c r="N21" s="15"/>
      <c r="O21" s="15"/>
      <c r="P21" s="15"/>
      <c r="Q21" s="15"/>
      <c r="R21" s="15"/>
      <c r="S21" s="21">
        <f t="shared" si="0"/>
        <v>0</v>
      </c>
      <c r="T21" s="15"/>
      <c r="U21" s="15"/>
      <c r="V21" s="15"/>
      <c r="W21" s="21">
        <f t="shared" si="1"/>
        <v>0</v>
      </c>
      <c r="X21" s="21">
        <f t="shared" si="2"/>
        <v>0</v>
      </c>
    </row>
    <row r="22" spans="1:24" ht="16" x14ac:dyDescent="0.35">
      <c r="A22" s="2" t="s">
        <v>3</v>
      </c>
      <c r="B22" s="2" t="s">
        <v>101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21">
        <f t="shared" si="0"/>
        <v>0</v>
      </c>
      <c r="T22" s="15"/>
      <c r="U22" s="15"/>
      <c r="V22" s="15"/>
      <c r="W22" s="21">
        <f t="shared" si="1"/>
        <v>0</v>
      </c>
      <c r="X22" s="21">
        <f t="shared" si="2"/>
        <v>0</v>
      </c>
    </row>
    <row r="23" spans="1:24" x14ac:dyDescent="0.35">
      <c r="A23" s="2" t="s">
        <v>23</v>
      </c>
      <c r="B23" s="2" t="s">
        <v>122</v>
      </c>
      <c r="C23" s="14">
        <v>-1795764</v>
      </c>
      <c r="D23" s="14">
        <v>-176738762</v>
      </c>
      <c r="E23" s="14">
        <v>-371889726</v>
      </c>
      <c r="F23" s="14">
        <v>-171501117</v>
      </c>
      <c r="G23" s="16">
        <v>0</v>
      </c>
      <c r="H23" s="14">
        <v>-83742272</v>
      </c>
      <c r="I23" s="14">
        <v>-3733153</v>
      </c>
      <c r="J23" s="14">
        <v>-293560303</v>
      </c>
      <c r="K23" s="14">
        <v>-30723693</v>
      </c>
      <c r="L23" s="14">
        <v>-5710263</v>
      </c>
      <c r="M23" s="14">
        <v>-89430384</v>
      </c>
      <c r="N23" s="15"/>
      <c r="O23" s="14">
        <v>-440496750</v>
      </c>
      <c r="P23" s="14">
        <v>-49290084</v>
      </c>
      <c r="Q23" s="14">
        <v>-34985464</v>
      </c>
      <c r="R23" s="14">
        <v>-178900984</v>
      </c>
      <c r="S23" s="21">
        <f t="shared" si="0"/>
        <v>-1932498719</v>
      </c>
      <c r="T23" s="15"/>
      <c r="U23" s="14">
        <v>-278343</v>
      </c>
      <c r="V23" s="15"/>
      <c r="W23" s="21">
        <f t="shared" si="1"/>
        <v>-278343</v>
      </c>
      <c r="X23" s="21">
        <f t="shared" si="2"/>
        <v>-1932777062</v>
      </c>
    </row>
    <row r="24" spans="1:24" x14ac:dyDescent="0.35">
      <c r="A24" s="2" t="s">
        <v>24</v>
      </c>
      <c r="B24" s="2" t="s">
        <v>123</v>
      </c>
      <c r="C24" s="14">
        <v>-4335133</v>
      </c>
      <c r="D24" s="14">
        <v>-66319364</v>
      </c>
      <c r="E24" s="14">
        <v>-349354482</v>
      </c>
      <c r="F24" s="14">
        <v>-233675823</v>
      </c>
      <c r="G24" s="14">
        <v>-251053</v>
      </c>
      <c r="H24" s="14">
        <v>-52150230</v>
      </c>
      <c r="I24" s="14">
        <v>-3938112</v>
      </c>
      <c r="J24" s="14">
        <v>-225994766</v>
      </c>
      <c r="K24" s="14">
        <v>-39607064</v>
      </c>
      <c r="L24" s="14">
        <v>-3933173</v>
      </c>
      <c r="M24" s="14">
        <v>-58094133</v>
      </c>
      <c r="N24" s="15"/>
      <c r="O24" s="14">
        <v>-379090108</v>
      </c>
      <c r="P24" s="14">
        <v>-149518337</v>
      </c>
      <c r="Q24" s="14">
        <v>-14562224</v>
      </c>
      <c r="R24" s="14">
        <v>-294822150</v>
      </c>
      <c r="S24" s="21">
        <f t="shared" si="0"/>
        <v>-1875646152</v>
      </c>
      <c r="T24" s="15"/>
      <c r="U24" s="14">
        <v>-1173464</v>
      </c>
      <c r="V24" s="15"/>
      <c r="W24" s="21">
        <f t="shared" si="1"/>
        <v>-1173464</v>
      </c>
      <c r="X24" s="21">
        <f t="shared" si="2"/>
        <v>-1876819616</v>
      </c>
    </row>
    <row r="25" spans="1:24" x14ac:dyDescent="0.35">
      <c r="A25" s="2" t="s">
        <v>4</v>
      </c>
      <c r="B25" s="2" t="s">
        <v>102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21">
        <f t="shared" si="0"/>
        <v>0</v>
      </c>
      <c r="T25" s="15"/>
      <c r="U25" s="15"/>
      <c r="V25" s="15"/>
      <c r="W25" s="21">
        <f t="shared" si="1"/>
        <v>0</v>
      </c>
      <c r="X25" s="21">
        <f t="shared" si="2"/>
        <v>0</v>
      </c>
    </row>
    <row r="26" spans="1:24" x14ac:dyDescent="0.35">
      <c r="A26" s="2" t="s">
        <v>23</v>
      </c>
      <c r="B26" s="2" t="s">
        <v>122</v>
      </c>
      <c r="C26" s="15"/>
      <c r="D26" s="15"/>
      <c r="E26" s="16">
        <v>0</v>
      </c>
      <c r="F26" s="14">
        <v>-26862</v>
      </c>
      <c r="G26" s="14">
        <v>-123466</v>
      </c>
      <c r="H26" s="14">
        <v>-927761</v>
      </c>
      <c r="I26" s="15"/>
      <c r="J26" s="14">
        <v>-303</v>
      </c>
      <c r="K26" s="15"/>
      <c r="L26" s="16">
        <v>0</v>
      </c>
      <c r="M26" s="16">
        <v>0</v>
      </c>
      <c r="N26" s="15"/>
      <c r="O26" s="14">
        <v>-259037</v>
      </c>
      <c r="P26" s="14">
        <v>-152913</v>
      </c>
      <c r="Q26" s="15"/>
      <c r="R26" s="14">
        <v>-9234887</v>
      </c>
      <c r="S26" s="21">
        <f t="shared" si="0"/>
        <v>-10725229</v>
      </c>
      <c r="T26" s="15"/>
      <c r="U26" s="16">
        <v>0</v>
      </c>
      <c r="V26" s="15"/>
      <c r="W26" s="21">
        <f t="shared" si="1"/>
        <v>0</v>
      </c>
      <c r="X26" s="21">
        <f t="shared" si="2"/>
        <v>-10725229</v>
      </c>
    </row>
    <row r="27" spans="1:24" x14ac:dyDescent="0.35">
      <c r="A27" s="2" t="s">
        <v>24</v>
      </c>
      <c r="B27" s="2" t="s">
        <v>123</v>
      </c>
      <c r="C27" s="15"/>
      <c r="D27" s="15"/>
      <c r="E27" s="14">
        <v>-593401</v>
      </c>
      <c r="F27" s="14">
        <v>-8467524</v>
      </c>
      <c r="G27" s="14">
        <v>-63923</v>
      </c>
      <c r="H27" s="14">
        <v>-1107770</v>
      </c>
      <c r="I27" s="15"/>
      <c r="J27" s="14">
        <v>-621188</v>
      </c>
      <c r="K27" s="15"/>
      <c r="L27" s="14">
        <v>-3488</v>
      </c>
      <c r="M27" s="16">
        <v>0</v>
      </c>
      <c r="N27" s="15"/>
      <c r="O27" s="14">
        <v>-18027884</v>
      </c>
      <c r="P27" s="14">
        <v>-1805295</v>
      </c>
      <c r="Q27" s="14">
        <v>-294439</v>
      </c>
      <c r="R27" s="14">
        <v>-9146372</v>
      </c>
      <c r="S27" s="21">
        <f t="shared" si="0"/>
        <v>-40131284</v>
      </c>
      <c r="T27" s="15"/>
      <c r="U27" s="16">
        <v>0</v>
      </c>
      <c r="V27" s="15"/>
      <c r="W27" s="21">
        <f t="shared" si="1"/>
        <v>0</v>
      </c>
      <c r="X27" s="21">
        <f t="shared" si="2"/>
        <v>-40131284</v>
      </c>
    </row>
    <row r="28" spans="1:24" x14ac:dyDescent="0.35">
      <c r="A28" s="2" t="s">
        <v>5</v>
      </c>
      <c r="B28" s="2" t="s">
        <v>103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21">
        <f t="shared" si="0"/>
        <v>0</v>
      </c>
      <c r="T28" s="15"/>
      <c r="U28" s="15"/>
      <c r="V28" s="15"/>
      <c r="W28" s="21">
        <f t="shared" si="1"/>
        <v>0</v>
      </c>
      <c r="X28" s="21">
        <f t="shared" si="2"/>
        <v>0</v>
      </c>
    </row>
    <row r="29" spans="1:24" x14ac:dyDescent="0.35">
      <c r="A29" s="2" t="s">
        <v>23</v>
      </c>
      <c r="B29" s="2" t="s">
        <v>122</v>
      </c>
      <c r="C29" s="15"/>
      <c r="D29" s="15"/>
      <c r="E29" s="16">
        <v>0</v>
      </c>
      <c r="F29" s="14">
        <v>-1</v>
      </c>
      <c r="G29" s="15"/>
      <c r="H29" s="14">
        <v>-81983</v>
      </c>
      <c r="I29" s="15"/>
      <c r="J29" s="14">
        <v>-524213</v>
      </c>
      <c r="K29" s="14">
        <v>-1879929</v>
      </c>
      <c r="L29" s="15"/>
      <c r="M29" s="16">
        <v>0</v>
      </c>
      <c r="N29" s="15"/>
      <c r="O29" s="15"/>
      <c r="P29" s="15"/>
      <c r="Q29" s="15"/>
      <c r="R29" s="15"/>
      <c r="S29" s="21">
        <f t="shared" si="0"/>
        <v>-2486126</v>
      </c>
      <c r="T29" s="15"/>
      <c r="U29" s="16">
        <v>0</v>
      </c>
      <c r="V29" s="15"/>
      <c r="W29" s="21">
        <f t="shared" si="1"/>
        <v>0</v>
      </c>
      <c r="X29" s="21">
        <f t="shared" si="2"/>
        <v>-2486126</v>
      </c>
    </row>
    <row r="30" spans="1:24" x14ac:dyDescent="0.35">
      <c r="A30" s="2" t="s">
        <v>24</v>
      </c>
      <c r="B30" s="2" t="s">
        <v>123</v>
      </c>
      <c r="C30" s="15"/>
      <c r="D30" s="15"/>
      <c r="E30" s="16">
        <v>0</v>
      </c>
      <c r="F30" s="14">
        <v>-226</v>
      </c>
      <c r="G30" s="15"/>
      <c r="H30" s="14">
        <v>-153800</v>
      </c>
      <c r="I30" s="15"/>
      <c r="J30" s="14">
        <v>-403561</v>
      </c>
      <c r="K30" s="14">
        <v>-13016444</v>
      </c>
      <c r="L30" s="15"/>
      <c r="M30" s="16">
        <v>0</v>
      </c>
      <c r="N30" s="15"/>
      <c r="O30" s="15"/>
      <c r="P30" s="15"/>
      <c r="Q30" s="15"/>
      <c r="R30" s="15"/>
      <c r="S30" s="21">
        <f t="shared" si="0"/>
        <v>-13574031</v>
      </c>
      <c r="T30" s="15"/>
      <c r="U30" s="14">
        <v>-156000</v>
      </c>
      <c r="V30" s="15"/>
      <c r="W30" s="21">
        <f t="shared" si="1"/>
        <v>-156000</v>
      </c>
      <c r="X30" s="21">
        <f t="shared" si="2"/>
        <v>-13730031</v>
      </c>
    </row>
    <row r="31" spans="1:24" ht="16" x14ac:dyDescent="0.35">
      <c r="A31" s="2" t="s">
        <v>20</v>
      </c>
      <c r="B31" s="2" t="s">
        <v>119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21">
        <f t="shared" si="0"/>
        <v>0</v>
      </c>
      <c r="T31" s="15"/>
      <c r="U31" s="15"/>
      <c r="V31" s="15"/>
      <c r="W31" s="21">
        <f t="shared" si="1"/>
        <v>0</v>
      </c>
      <c r="X31" s="21">
        <f t="shared" si="2"/>
        <v>0</v>
      </c>
    </row>
    <row r="32" spans="1:24" x14ac:dyDescent="0.35">
      <c r="A32" s="2" t="s">
        <v>23</v>
      </c>
      <c r="B32" s="2" t="s">
        <v>122</v>
      </c>
      <c r="C32" s="15"/>
      <c r="D32" s="15"/>
      <c r="E32" s="14">
        <v>-421049776</v>
      </c>
      <c r="F32" s="16">
        <v>0</v>
      </c>
      <c r="G32" s="15"/>
      <c r="H32" s="16">
        <v>0</v>
      </c>
      <c r="I32" s="15"/>
      <c r="J32" s="14">
        <v>-3146016</v>
      </c>
      <c r="K32" s="14">
        <v>-257586</v>
      </c>
      <c r="L32" s="15"/>
      <c r="M32" s="16">
        <v>0</v>
      </c>
      <c r="N32" s="15"/>
      <c r="O32" s="14">
        <v>-6188839</v>
      </c>
      <c r="P32" s="15"/>
      <c r="Q32" s="15"/>
      <c r="R32" s="14">
        <v>-10956604</v>
      </c>
      <c r="S32" s="21">
        <f t="shared" si="0"/>
        <v>-441598821</v>
      </c>
      <c r="T32" s="15"/>
      <c r="U32" s="16">
        <v>0</v>
      </c>
      <c r="V32" s="15"/>
      <c r="W32" s="21">
        <f t="shared" si="1"/>
        <v>0</v>
      </c>
      <c r="X32" s="21">
        <f t="shared" si="2"/>
        <v>-441598821</v>
      </c>
    </row>
    <row r="33" spans="1:24" x14ac:dyDescent="0.35">
      <c r="A33" s="2" t="s">
        <v>24</v>
      </c>
      <c r="B33" s="2" t="s">
        <v>123</v>
      </c>
      <c r="C33" s="15"/>
      <c r="D33" s="15"/>
      <c r="E33" s="16">
        <v>0</v>
      </c>
      <c r="F33" s="16">
        <v>0</v>
      </c>
      <c r="G33" s="15"/>
      <c r="H33" s="14">
        <v>-279840</v>
      </c>
      <c r="I33" s="15"/>
      <c r="J33" s="16">
        <v>0</v>
      </c>
      <c r="K33" s="15"/>
      <c r="L33" s="15"/>
      <c r="M33" s="16">
        <v>0</v>
      </c>
      <c r="N33" s="15"/>
      <c r="O33" s="15"/>
      <c r="P33" s="15"/>
      <c r="Q33" s="15"/>
      <c r="R33" s="15"/>
      <c r="S33" s="21">
        <f t="shared" si="0"/>
        <v>-279840</v>
      </c>
      <c r="T33" s="15"/>
      <c r="U33" s="16">
        <v>0</v>
      </c>
      <c r="V33" s="15"/>
      <c r="W33" s="21">
        <f t="shared" si="1"/>
        <v>0</v>
      </c>
      <c r="X33" s="21">
        <f t="shared" si="2"/>
        <v>-279840</v>
      </c>
    </row>
    <row r="34" spans="1:24" x14ac:dyDescent="0.35">
      <c r="A34" s="2" t="s">
        <v>21</v>
      </c>
      <c r="B34" s="2" t="s">
        <v>120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21">
        <f t="shared" si="0"/>
        <v>0</v>
      </c>
      <c r="T34" s="15"/>
      <c r="U34" s="15"/>
      <c r="V34" s="15"/>
      <c r="W34" s="21">
        <f t="shared" si="1"/>
        <v>0</v>
      </c>
      <c r="X34" s="21">
        <f t="shared" si="2"/>
        <v>0</v>
      </c>
    </row>
    <row r="35" spans="1:24" x14ac:dyDescent="0.35">
      <c r="A35" s="2" t="s">
        <v>23</v>
      </c>
      <c r="B35" s="2" t="s">
        <v>122</v>
      </c>
      <c r="C35" s="15"/>
      <c r="D35" s="15"/>
      <c r="E35" s="16">
        <v>0</v>
      </c>
      <c r="F35" s="16">
        <v>0</v>
      </c>
      <c r="G35" s="15"/>
      <c r="H35" s="14">
        <v>-1010236</v>
      </c>
      <c r="I35" s="15"/>
      <c r="J35" s="16">
        <v>0</v>
      </c>
      <c r="K35" s="15"/>
      <c r="L35" s="15"/>
      <c r="M35" s="16">
        <v>0</v>
      </c>
      <c r="N35" s="15"/>
      <c r="O35" s="15"/>
      <c r="P35" s="15"/>
      <c r="Q35" s="15"/>
      <c r="R35" s="15"/>
      <c r="S35" s="21">
        <f t="shared" si="0"/>
        <v>-1010236</v>
      </c>
      <c r="T35" s="15"/>
      <c r="U35" s="15"/>
      <c r="V35" s="15"/>
      <c r="W35" s="21">
        <f t="shared" si="1"/>
        <v>0</v>
      </c>
      <c r="X35" s="21">
        <f t="shared" si="2"/>
        <v>-1010236</v>
      </c>
    </row>
    <row r="36" spans="1:24" x14ac:dyDescent="0.35">
      <c r="A36" s="2" t="s">
        <v>24</v>
      </c>
      <c r="B36" s="2" t="s">
        <v>123</v>
      </c>
      <c r="C36" s="15"/>
      <c r="D36" s="15"/>
      <c r="E36" s="14">
        <v>-112549628</v>
      </c>
      <c r="F36" s="16">
        <v>0</v>
      </c>
      <c r="G36" s="15"/>
      <c r="H36" s="14">
        <v>-311938</v>
      </c>
      <c r="I36" s="15"/>
      <c r="J36" s="14">
        <v>-4986795</v>
      </c>
      <c r="K36" s="15"/>
      <c r="L36" s="15"/>
      <c r="M36" s="16">
        <v>0</v>
      </c>
      <c r="N36" s="15"/>
      <c r="O36" s="14">
        <v>-5627826</v>
      </c>
      <c r="P36" s="15"/>
      <c r="Q36" s="15"/>
      <c r="R36" s="15"/>
      <c r="S36" s="21">
        <f t="shared" si="0"/>
        <v>-123476187</v>
      </c>
      <c r="T36" s="15"/>
      <c r="U36" s="15"/>
      <c r="V36" s="15"/>
      <c r="W36" s="21">
        <f t="shared" si="1"/>
        <v>0</v>
      </c>
      <c r="X36" s="21">
        <f t="shared" si="2"/>
        <v>-123476187</v>
      </c>
    </row>
    <row r="37" spans="1:24" x14ac:dyDescent="0.35">
      <c r="A37" s="2" t="s">
        <v>56</v>
      </c>
      <c r="B37" s="2" t="s">
        <v>155</v>
      </c>
      <c r="C37" s="14">
        <v>-1673140</v>
      </c>
      <c r="D37" s="14">
        <v>-166601893</v>
      </c>
      <c r="E37" s="14">
        <v>-1140150666</v>
      </c>
      <c r="F37" s="14">
        <v>-361544539</v>
      </c>
      <c r="G37" s="14">
        <v>-796256</v>
      </c>
      <c r="H37" s="14">
        <v>-24129279</v>
      </c>
      <c r="I37" s="14">
        <v>-716041</v>
      </c>
      <c r="J37" s="14">
        <v>-429910724</v>
      </c>
      <c r="K37" s="14">
        <v>-74292096</v>
      </c>
      <c r="L37" s="14">
        <v>-5153522</v>
      </c>
      <c r="M37" s="14">
        <v>-74209987</v>
      </c>
      <c r="N37" s="15"/>
      <c r="O37" s="14">
        <v>-1651592617</v>
      </c>
      <c r="P37" s="14">
        <v>-46848985</v>
      </c>
      <c r="Q37" s="14">
        <v>-10022197</v>
      </c>
      <c r="R37" s="14">
        <v>-404181536</v>
      </c>
      <c r="S37" s="21">
        <f t="shared" si="0"/>
        <v>-4391823478</v>
      </c>
      <c r="T37" s="15"/>
      <c r="U37" s="16">
        <v>0</v>
      </c>
      <c r="V37" s="15"/>
      <c r="W37" s="21">
        <f t="shared" si="1"/>
        <v>0</v>
      </c>
      <c r="X37" s="21">
        <f t="shared" si="2"/>
        <v>-4391823478</v>
      </c>
    </row>
    <row r="38" spans="1:24" x14ac:dyDescent="0.35">
      <c r="A38" s="2" t="s">
        <v>2</v>
      </c>
      <c r="B38" s="2" t="s">
        <v>100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21">
        <f t="shared" si="0"/>
        <v>0</v>
      </c>
      <c r="T38" s="15"/>
      <c r="U38" s="15"/>
      <c r="V38" s="15"/>
      <c r="W38" s="21">
        <f t="shared" si="1"/>
        <v>0</v>
      </c>
      <c r="X38" s="21">
        <f t="shared" si="2"/>
        <v>0</v>
      </c>
    </row>
    <row r="39" spans="1:24" ht="16" x14ac:dyDescent="0.35">
      <c r="A39" s="2" t="s">
        <v>19</v>
      </c>
      <c r="B39" s="2" t="s">
        <v>118</v>
      </c>
      <c r="C39" s="15"/>
      <c r="D39" s="14">
        <v>-130050757</v>
      </c>
      <c r="E39" s="14">
        <v>-939844635</v>
      </c>
      <c r="F39" s="14">
        <v>-250214795</v>
      </c>
      <c r="G39" s="15"/>
      <c r="H39" s="14">
        <v>-1169647</v>
      </c>
      <c r="I39" s="15"/>
      <c r="J39" s="14">
        <v>-235242326</v>
      </c>
      <c r="K39" s="14">
        <v>-61361409</v>
      </c>
      <c r="L39" s="15"/>
      <c r="M39" s="14">
        <v>-53419447</v>
      </c>
      <c r="N39" s="15"/>
      <c r="O39" s="14">
        <v>-1071748148</v>
      </c>
      <c r="P39" s="15"/>
      <c r="Q39" s="15"/>
      <c r="R39" s="14">
        <v>-260685909</v>
      </c>
      <c r="S39" s="21">
        <f t="shared" si="0"/>
        <v>-3003737073</v>
      </c>
      <c r="T39" s="15"/>
      <c r="U39" s="15"/>
      <c r="V39" s="15"/>
      <c r="W39" s="21">
        <f t="shared" si="1"/>
        <v>0</v>
      </c>
      <c r="X39" s="21">
        <f t="shared" si="2"/>
        <v>-3003737073</v>
      </c>
    </row>
    <row r="40" spans="1:24" ht="16" x14ac:dyDescent="0.35">
      <c r="A40" s="2" t="s">
        <v>3</v>
      </c>
      <c r="B40" s="2" t="s">
        <v>101</v>
      </c>
      <c r="C40" s="15"/>
      <c r="D40" s="15"/>
      <c r="E40" s="16">
        <v>0</v>
      </c>
      <c r="F40" s="14">
        <v>-75696</v>
      </c>
      <c r="G40" s="15"/>
      <c r="H40" s="14">
        <v>-100500</v>
      </c>
      <c r="I40" s="15"/>
      <c r="J40" s="14">
        <v>-1465915</v>
      </c>
      <c r="K40" s="15"/>
      <c r="L40" s="14">
        <v>-13053</v>
      </c>
      <c r="M40" s="16">
        <v>0</v>
      </c>
      <c r="N40" s="15"/>
      <c r="O40" s="14">
        <v>-2677824</v>
      </c>
      <c r="P40" s="14">
        <v>-2272</v>
      </c>
      <c r="Q40" s="15"/>
      <c r="R40" s="14">
        <v>-11329093</v>
      </c>
      <c r="S40" s="21">
        <f t="shared" si="0"/>
        <v>-15664353</v>
      </c>
      <c r="T40" s="15"/>
      <c r="U40" s="16">
        <v>0</v>
      </c>
      <c r="V40" s="15"/>
      <c r="W40" s="21">
        <f t="shared" si="1"/>
        <v>0</v>
      </c>
      <c r="X40" s="21">
        <f t="shared" si="2"/>
        <v>-15664353</v>
      </c>
    </row>
    <row r="41" spans="1:24" x14ac:dyDescent="0.35">
      <c r="A41" s="2" t="s">
        <v>4</v>
      </c>
      <c r="B41" s="2" t="s">
        <v>102</v>
      </c>
      <c r="C41" s="14">
        <v>-1567120</v>
      </c>
      <c r="D41" s="14">
        <v>-36073101</v>
      </c>
      <c r="E41" s="14">
        <v>-194242351</v>
      </c>
      <c r="F41" s="14">
        <v>-107213451</v>
      </c>
      <c r="G41" s="14">
        <v>-796256</v>
      </c>
      <c r="H41" s="14">
        <v>-18091120</v>
      </c>
      <c r="I41" s="14">
        <v>-716041</v>
      </c>
      <c r="J41" s="14">
        <v>-193202483</v>
      </c>
      <c r="K41" s="14">
        <v>-12913241</v>
      </c>
      <c r="L41" s="14">
        <v>-5140469</v>
      </c>
      <c r="M41" s="14">
        <v>-20790540</v>
      </c>
      <c r="N41" s="15"/>
      <c r="O41" s="14">
        <v>-488384768</v>
      </c>
      <c r="P41" s="14">
        <v>-42518016</v>
      </c>
      <c r="Q41" s="14">
        <v>-10022197</v>
      </c>
      <c r="R41" s="14">
        <v>-127807820</v>
      </c>
      <c r="S41" s="21">
        <f t="shared" si="0"/>
        <v>-1259478974</v>
      </c>
      <c r="T41" s="15"/>
      <c r="U41" s="16">
        <v>0</v>
      </c>
      <c r="V41" s="15"/>
      <c r="W41" s="21">
        <f t="shared" si="1"/>
        <v>0</v>
      </c>
      <c r="X41" s="21">
        <f t="shared" si="2"/>
        <v>-1259478974</v>
      </c>
    </row>
    <row r="42" spans="1:24" x14ac:dyDescent="0.35">
      <c r="A42" s="2" t="s">
        <v>5</v>
      </c>
      <c r="B42" s="2" t="s">
        <v>103</v>
      </c>
      <c r="C42" s="15"/>
      <c r="D42" s="15"/>
      <c r="E42" s="16">
        <v>0</v>
      </c>
      <c r="F42" s="16">
        <v>0</v>
      </c>
      <c r="G42" s="15"/>
      <c r="H42" s="14">
        <v>-2065</v>
      </c>
      <c r="I42" s="15"/>
      <c r="J42" s="15"/>
      <c r="K42" s="15"/>
      <c r="L42" s="15"/>
      <c r="M42" s="16">
        <v>0</v>
      </c>
      <c r="N42" s="15"/>
      <c r="O42" s="16">
        <v>0</v>
      </c>
      <c r="P42" s="16">
        <v>0</v>
      </c>
      <c r="Q42" s="15"/>
      <c r="R42" s="15"/>
      <c r="S42" s="21">
        <f t="shared" si="0"/>
        <v>-2065</v>
      </c>
      <c r="T42" s="15"/>
      <c r="U42" s="16">
        <v>0</v>
      </c>
      <c r="V42" s="15"/>
      <c r="W42" s="21">
        <f t="shared" si="1"/>
        <v>0</v>
      </c>
      <c r="X42" s="21">
        <f t="shared" si="2"/>
        <v>-2065</v>
      </c>
    </row>
    <row r="43" spans="1:24" ht="16" x14ac:dyDescent="0.35">
      <c r="A43" s="2" t="s">
        <v>20</v>
      </c>
      <c r="B43" s="2" t="s">
        <v>119</v>
      </c>
      <c r="C43" s="14">
        <v>-106020</v>
      </c>
      <c r="D43" s="14">
        <v>-478035</v>
      </c>
      <c r="E43" s="14">
        <v>-6063680</v>
      </c>
      <c r="F43" s="14">
        <v>-352382</v>
      </c>
      <c r="G43" s="15"/>
      <c r="H43" s="14">
        <v>-113351</v>
      </c>
      <c r="I43" s="15"/>
      <c r="J43" s="15"/>
      <c r="K43" s="14">
        <v>-17446</v>
      </c>
      <c r="L43" s="15"/>
      <c r="M43" s="16">
        <v>0</v>
      </c>
      <c r="N43" s="15"/>
      <c r="O43" s="14">
        <v>-2761009</v>
      </c>
      <c r="P43" s="16">
        <v>0</v>
      </c>
      <c r="Q43" s="15"/>
      <c r="R43" s="14">
        <v>-4358714</v>
      </c>
      <c r="S43" s="21">
        <f t="shared" si="0"/>
        <v>-14250637</v>
      </c>
      <c r="T43" s="15"/>
      <c r="U43" s="16">
        <v>0</v>
      </c>
      <c r="V43" s="15"/>
      <c r="W43" s="21">
        <f t="shared" si="1"/>
        <v>0</v>
      </c>
      <c r="X43" s="21">
        <f t="shared" si="2"/>
        <v>-14250637</v>
      </c>
    </row>
    <row r="44" spans="1:24" x14ac:dyDescent="0.35">
      <c r="A44" s="2" t="s">
        <v>21</v>
      </c>
      <c r="B44" s="2" t="s">
        <v>120</v>
      </c>
      <c r="C44" s="15"/>
      <c r="D44" s="15"/>
      <c r="E44" s="16">
        <v>0</v>
      </c>
      <c r="F44" s="14">
        <v>-3688215</v>
      </c>
      <c r="G44" s="15"/>
      <c r="H44" s="14">
        <v>-4652596</v>
      </c>
      <c r="I44" s="15"/>
      <c r="J44" s="15"/>
      <c r="K44" s="15"/>
      <c r="L44" s="15"/>
      <c r="M44" s="16">
        <v>0</v>
      </c>
      <c r="N44" s="15"/>
      <c r="O44" s="14">
        <v>-5409403</v>
      </c>
      <c r="P44" s="14">
        <v>-4328697</v>
      </c>
      <c r="Q44" s="15"/>
      <c r="R44" s="15"/>
      <c r="S44" s="21">
        <f t="shared" si="0"/>
        <v>-18078911</v>
      </c>
      <c r="T44" s="15"/>
      <c r="U44" s="15"/>
      <c r="V44" s="15"/>
      <c r="W44" s="21">
        <f t="shared" si="1"/>
        <v>0</v>
      </c>
      <c r="X44" s="21">
        <f t="shared" si="2"/>
        <v>-18078911</v>
      </c>
    </row>
    <row r="45" spans="1:24" x14ac:dyDescent="0.35">
      <c r="A45" s="2" t="s">
        <v>98</v>
      </c>
      <c r="B45" s="2" t="s">
        <v>104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4">
        <v>-80611465</v>
      </c>
      <c r="P45" s="15"/>
      <c r="Q45" s="15"/>
      <c r="R45" s="15"/>
      <c r="S45" s="21">
        <f t="shared" si="0"/>
        <v>-80611465</v>
      </c>
      <c r="T45" s="15"/>
      <c r="U45" s="15"/>
      <c r="V45" s="15"/>
      <c r="W45" s="21">
        <f t="shared" si="1"/>
        <v>0</v>
      </c>
      <c r="X45" s="21">
        <f t="shared" si="2"/>
        <v>-80611465</v>
      </c>
    </row>
    <row r="46" spans="1:24" x14ac:dyDescent="0.35">
      <c r="A46" s="2" t="s">
        <v>6</v>
      </c>
      <c r="B46" s="2" t="s">
        <v>105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6">
        <v>0</v>
      </c>
      <c r="P46" s="15"/>
      <c r="Q46" s="15"/>
      <c r="R46" s="15"/>
      <c r="S46" s="21">
        <f t="shared" si="0"/>
        <v>0</v>
      </c>
      <c r="T46" s="15"/>
      <c r="U46" s="15"/>
      <c r="V46" s="15"/>
      <c r="W46" s="21">
        <f t="shared" si="1"/>
        <v>0</v>
      </c>
      <c r="X46" s="21">
        <f t="shared" si="2"/>
        <v>0</v>
      </c>
    </row>
    <row r="47" spans="1:24" x14ac:dyDescent="0.35">
      <c r="A47" s="2" t="s">
        <v>22</v>
      </c>
      <c r="B47" s="2" t="s">
        <v>121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21">
        <f t="shared" si="0"/>
        <v>0</v>
      </c>
      <c r="T47" s="15"/>
      <c r="U47" s="15"/>
      <c r="V47" s="15"/>
      <c r="W47" s="21">
        <f t="shared" si="1"/>
        <v>0</v>
      </c>
      <c r="X47" s="21">
        <f t="shared" si="2"/>
        <v>0</v>
      </c>
    </row>
    <row r="48" spans="1:24" ht="16" x14ac:dyDescent="0.35">
      <c r="A48" s="2" t="s">
        <v>19</v>
      </c>
      <c r="B48" s="2" t="s">
        <v>118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21">
        <f t="shared" si="0"/>
        <v>0</v>
      </c>
      <c r="T48" s="15"/>
      <c r="U48" s="15"/>
      <c r="V48" s="15"/>
      <c r="W48" s="21">
        <f t="shared" si="1"/>
        <v>0</v>
      </c>
      <c r="X48" s="21">
        <f t="shared" si="2"/>
        <v>0</v>
      </c>
    </row>
    <row r="49" spans="1:24" x14ac:dyDescent="0.35">
      <c r="A49" s="2" t="s">
        <v>23</v>
      </c>
      <c r="B49" s="2" t="s">
        <v>122</v>
      </c>
      <c r="C49" s="15"/>
      <c r="D49" s="14">
        <v>-130050757</v>
      </c>
      <c r="E49" s="14">
        <v>-939844635</v>
      </c>
      <c r="F49" s="14">
        <v>-250214795</v>
      </c>
      <c r="G49" s="15"/>
      <c r="H49" s="14">
        <v>-1169647</v>
      </c>
      <c r="I49" s="15"/>
      <c r="J49" s="14">
        <v>-235242326</v>
      </c>
      <c r="K49" s="14">
        <v>-61361409</v>
      </c>
      <c r="L49" s="15"/>
      <c r="M49" s="14">
        <v>-53419447</v>
      </c>
      <c r="N49" s="15"/>
      <c r="O49" s="14">
        <v>-1071748148</v>
      </c>
      <c r="P49" s="15"/>
      <c r="Q49" s="15"/>
      <c r="R49" s="14">
        <v>-260685909</v>
      </c>
      <c r="S49" s="21">
        <f t="shared" si="0"/>
        <v>-3003737073</v>
      </c>
      <c r="T49" s="15"/>
      <c r="U49" s="15"/>
      <c r="V49" s="15"/>
      <c r="W49" s="21">
        <f t="shared" si="1"/>
        <v>0</v>
      </c>
      <c r="X49" s="21">
        <f t="shared" si="2"/>
        <v>-3003737073</v>
      </c>
    </row>
    <row r="50" spans="1:24" x14ac:dyDescent="0.35">
      <c r="A50" s="2" t="s">
        <v>24</v>
      </c>
      <c r="B50" s="2" t="s">
        <v>123</v>
      </c>
      <c r="C50" s="15"/>
      <c r="D50" s="15"/>
      <c r="E50" s="16">
        <v>0</v>
      </c>
      <c r="F50" s="16">
        <v>0</v>
      </c>
      <c r="G50" s="15"/>
      <c r="H50" s="16">
        <v>0</v>
      </c>
      <c r="I50" s="15"/>
      <c r="J50" s="16">
        <v>0</v>
      </c>
      <c r="K50" s="15"/>
      <c r="L50" s="15"/>
      <c r="M50" s="16">
        <v>0</v>
      </c>
      <c r="N50" s="15"/>
      <c r="O50" s="15"/>
      <c r="P50" s="15"/>
      <c r="Q50" s="15"/>
      <c r="R50" s="15"/>
      <c r="S50" s="21">
        <f t="shared" si="0"/>
        <v>0</v>
      </c>
      <c r="T50" s="15"/>
      <c r="U50" s="15"/>
      <c r="V50" s="15"/>
      <c r="W50" s="21">
        <f t="shared" si="1"/>
        <v>0</v>
      </c>
      <c r="X50" s="21">
        <f t="shared" si="2"/>
        <v>0</v>
      </c>
    </row>
    <row r="51" spans="1:24" ht="16" x14ac:dyDescent="0.35">
      <c r="A51" s="2" t="s">
        <v>3</v>
      </c>
      <c r="B51" s="2" t="s">
        <v>101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21">
        <f t="shared" si="0"/>
        <v>0</v>
      </c>
      <c r="T51" s="15"/>
      <c r="U51" s="15"/>
      <c r="V51" s="15"/>
      <c r="W51" s="21">
        <f t="shared" si="1"/>
        <v>0</v>
      </c>
      <c r="X51" s="21">
        <f t="shared" si="2"/>
        <v>0</v>
      </c>
    </row>
    <row r="52" spans="1:24" x14ac:dyDescent="0.35">
      <c r="A52" s="2" t="s">
        <v>23</v>
      </c>
      <c r="B52" s="2" t="s">
        <v>122</v>
      </c>
      <c r="C52" s="15"/>
      <c r="D52" s="15"/>
      <c r="E52" s="16">
        <v>0</v>
      </c>
      <c r="F52" s="14">
        <v>-30000</v>
      </c>
      <c r="G52" s="15"/>
      <c r="H52" s="14">
        <v>-98500</v>
      </c>
      <c r="I52" s="15"/>
      <c r="J52" s="14">
        <v>-828275</v>
      </c>
      <c r="K52" s="15"/>
      <c r="L52" s="16">
        <v>0</v>
      </c>
      <c r="M52" s="16">
        <v>0</v>
      </c>
      <c r="N52" s="15"/>
      <c r="O52" s="14">
        <v>-20289</v>
      </c>
      <c r="P52" s="14">
        <v>-2272</v>
      </c>
      <c r="Q52" s="15"/>
      <c r="R52" s="14">
        <v>-671007</v>
      </c>
      <c r="S52" s="21">
        <f t="shared" si="0"/>
        <v>-1650343</v>
      </c>
      <c r="T52" s="15"/>
      <c r="U52" s="16">
        <v>0</v>
      </c>
      <c r="V52" s="15"/>
      <c r="W52" s="21">
        <f t="shared" si="1"/>
        <v>0</v>
      </c>
      <c r="X52" s="21">
        <f t="shared" si="2"/>
        <v>-1650343</v>
      </c>
    </row>
    <row r="53" spans="1:24" x14ac:dyDescent="0.35">
      <c r="A53" s="2" t="s">
        <v>24</v>
      </c>
      <c r="B53" s="2" t="s">
        <v>123</v>
      </c>
      <c r="C53" s="15"/>
      <c r="D53" s="15"/>
      <c r="E53" s="16">
        <v>0</v>
      </c>
      <c r="F53" s="14">
        <v>-45696</v>
      </c>
      <c r="G53" s="15"/>
      <c r="H53" s="14">
        <v>-2000</v>
      </c>
      <c r="I53" s="15"/>
      <c r="J53" s="14">
        <v>-637640</v>
      </c>
      <c r="K53" s="15"/>
      <c r="L53" s="14">
        <v>-13053</v>
      </c>
      <c r="M53" s="16">
        <v>0</v>
      </c>
      <c r="N53" s="15"/>
      <c r="O53" s="14">
        <v>-2657535</v>
      </c>
      <c r="P53" s="16">
        <v>0</v>
      </c>
      <c r="Q53" s="15"/>
      <c r="R53" s="14">
        <v>-10658086</v>
      </c>
      <c r="S53" s="21">
        <f t="shared" si="0"/>
        <v>-14014010</v>
      </c>
      <c r="T53" s="15"/>
      <c r="U53" s="16">
        <v>0</v>
      </c>
      <c r="V53" s="15"/>
      <c r="W53" s="21">
        <f t="shared" si="1"/>
        <v>0</v>
      </c>
      <c r="X53" s="21">
        <f t="shared" si="2"/>
        <v>-14014010</v>
      </c>
    </row>
    <row r="54" spans="1:24" x14ac:dyDescent="0.35">
      <c r="A54" s="2" t="s">
        <v>4</v>
      </c>
      <c r="B54" s="2" t="s">
        <v>102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21">
        <f t="shared" si="0"/>
        <v>0</v>
      </c>
      <c r="T54" s="15"/>
      <c r="U54" s="15"/>
      <c r="V54" s="15"/>
      <c r="W54" s="21">
        <f t="shared" si="1"/>
        <v>0</v>
      </c>
      <c r="X54" s="21">
        <f t="shared" si="2"/>
        <v>0</v>
      </c>
    </row>
    <row r="55" spans="1:24" x14ac:dyDescent="0.35">
      <c r="A55" s="2" t="s">
        <v>23</v>
      </c>
      <c r="B55" s="2" t="s">
        <v>122</v>
      </c>
      <c r="C55" s="14">
        <v>-33275</v>
      </c>
      <c r="D55" s="14">
        <v>-16833205</v>
      </c>
      <c r="E55" s="14">
        <v>-1197148</v>
      </c>
      <c r="F55" s="14">
        <v>-178284</v>
      </c>
      <c r="G55" s="15"/>
      <c r="H55" s="14">
        <v>-760770</v>
      </c>
      <c r="I55" s="14">
        <v>-3645</v>
      </c>
      <c r="J55" s="14">
        <v>-94311</v>
      </c>
      <c r="K55" s="14">
        <v>-574070</v>
      </c>
      <c r="L55" s="14">
        <v>-78388</v>
      </c>
      <c r="M55" s="14">
        <v>-811982</v>
      </c>
      <c r="N55" s="15"/>
      <c r="O55" s="14">
        <v>-2453462</v>
      </c>
      <c r="P55" s="14">
        <v>-1743141</v>
      </c>
      <c r="Q55" s="14">
        <v>-1359740</v>
      </c>
      <c r="R55" s="14">
        <v>-5978735</v>
      </c>
      <c r="S55" s="21">
        <f t="shared" ref="S55:S118" si="3">SUM(C55:R55)</f>
        <v>-32100156</v>
      </c>
      <c r="T55" s="15"/>
      <c r="U55" s="16">
        <v>0</v>
      </c>
      <c r="V55" s="15"/>
      <c r="W55" s="21">
        <f t="shared" ref="W55:W118" si="4">SUM(T55:V55)</f>
        <v>0</v>
      </c>
      <c r="X55" s="21">
        <f t="shared" ref="X55:X118" si="5">S55+W55</f>
        <v>-32100156</v>
      </c>
    </row>
    <row r="56" spans="1:24" x14ac:dyDescent="0.35">
      <c r="A56" s="2" t="s">
        <v>24</v>
      </c>
      <c r="B56" s="2" t="s">
        <v>123</v>
      </c>
      <c r="C56" s="14">
        <v>-1533845</v>
      </c>
      <c r="D56" s="14">
        <v>-19239897</v>
      </c>
      <c r="E56" s="14">
        <v>-193045202</v>
      </c>
      <c r="F56" s="14">
        <v>-107035167</v>
      </c>
      <c r="G56" s="15"/>
      <c r="H56" s="14">
        <v>-17330350</v>
      </c>
      <c r="I56" s="14">
        <v>-712396</v>
      </c>
      <c r="J56" s="14">
        <v>-193108172</v>
      </c>
      <c r="K56" s="14">
        <v>-12339171</v>
      </c>
      <c r="L56" s="14">
        <v>-5062081</v>
      </c>
      <c r="M56" s="14">
        <v>-19978558</v>
      </c>
      <c r="N56" s="15"/>
      <c r="O56" s="14">
        <v>-341444979</v>
      </c>
      <c r="P56" s="14">
        <v>-40774875</v>
      </c>
      <c r="Q56" s="14">
        <v>-8662457</v>
      </c>
      <c r="R56" s="14">
        <v>-120355955</v>
      </c>
      <c r="S56" s="21">
        <f t="shared" si="3"/>
        <v>-1080623105</v>
      </c>
      <c r="T56" s="15"/>
      <c r="U56" s="16">
        <v>0</v>
      </c>
      <c r="V56" s="15"/>
      <c r="W56" s="21">
        <f t="shared" si="4"/>
        <v>0</v>
      </c>
      <c r="X56" s="21">
        <f t="shared" si="5"/>
        <v>-1080623105</v>
      </c>
    </row>
    <row r="57" spans="1:24" x14ac:dyDescent="0.35">
      <c r="A57" s="2" t="s">
        <v>5</v>
      </c>
      <c r="B57" s="2" t="s">
        <v>103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21">
        <f t="shared" si="3"/>
        <v>0</v>
      </c>
      <c r="T57" s="15"/>
      <c r="U57" s="15"/>
      <c r="V57" s="15"/>
      <c r="W57" s="21">
        <f t="shared" si="4"/>
        <v>0</v>
      </c>
      <c r="X57" s="21">
        <f t="shared" si="5"/>
        <v>0</v>
      </c>
    </row>
    <row r="58" spans="1:24" x14ac:dyDescent="0.35">
      <c r="A58" s="2" t="s">
        <v>23</v>
      </c>
      <c r="B58" s="2" t="s">
        <v>122</v>
      </c>
      <c r="C58" s="15"/>
      <c r="D58" s="15"/>
      <c r="E58" s="16">
        <v>0</v>
      </c>
      <c r="F58" s="16">
        <v>0</v>
      </c>
      <c r="G58" s="15"/>
      <c r="H58" s="16">
        <v>0</v>
      </c>
      <c r="I58" s="15"/>
      <c r="J58" s="15"/>
      <c r="K58" s="15"/>
      <c r="L58" s="15"/>
      <c r="M58" s="16">
        <v>0</v>
      </c>
      <c r="N58" s="15"/>
      <c r="O58" s="15"/>
      <c r="P58" s="16">
        <v>0</v>
      </c>
      <c r="Q58" s="15"/>
      <c r="R58" s="15"/>
      <c r="S58" s="21">
        <f t="shared" si="3"/>
        <v>0</v>
      </c>
      <c r="T58" s="15"/>
      <c r="U58" s="16">
        <v>0</v>
      </c>
      <c r="V58" s="15"/>
      <c r="W58" s="21">
        <f t="shared" si="4"/>
        <v>0</v>
      </c>
      <c r="X58" s="21">
        <f t="shared" si="5"/>
        <v>0</v>
      </c>
    </row>
    <row r="59" spans="1:24" x14ac:dyDescent="0.35">
      <c r="A59" s="2" t="s">
        <v>24</v>
      </c>
      <c r="B59" s="2" t="s">
        <v>123</v>
      </c>
      <c r="C59" s="15"/>
      <c r="D59" s="15"/>
      <c r="E59" s="16">
        <v>0</v>
      </c>
      <c r="F59" s="16">
        <v>0</v>
      </c>
      <c r="G59" s="15"/>
      <c r="H59" s="14">
        <v>-2065</v>
      </c>
      <c r="I59" s="15"/>
      <c r="J59" s="15"/>
      <c r="K59" s="15"/>
      <c r="L59" s="15"/>
      <c r="M59" s="16">
        <v>0</v>
      </c>
      <c r="N59" s="15"/>
      <c r="O59" s="15"/>
      <c r="P59" s="16">
        <v>0</v>
      </c>
      <c r="Q59" s="15"/>
      <c r="R59" s="15"/>
      <c r="S59" s="21">
        <f t="shared" si="3"/>
        <v>-2065</v>
      </c>
      <c r="T59" s="15"/>
      <c r="U59" s="16">
        <v>0</v>
      </c>
      <c r="V59" s="15"/>
      <c r="W59" s="21">
        <f t="shared" si="4"/>
        <v>0</v>
      </c>
      <c r="X59" s="21">
        <f t="shared" si="5"/>
        <v>-2065</v>
      </c>
    </row>
    <row r="60" spans="1:24" ht="16" x14ac:dyDescent="0.35">
      <c r="A60" s="2" t="s">
        <v>20</v>
      </c>
      <c r="B60" s="2" t="s">
        <v>119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21">
        <f t="shared" si="3"/>
        <v>0</v>
      </c>
      <c r="T60" s="15"/>
      <c r="U60" s="15"/>
      <c r="V60" s="15"/>
      <c r="W60" s="21">
        <f t="shared" si="4"/>
        <v>0</v>
      </c>
      <c r="X60" s="21">
        <f t="shared" si="5"/>
        <v>0</v>
      </c>
    </row>
    <row r="61" spans="1:24" x14ac:dyDescent="0.35">
      <c r="A61" s="2" t="s">
        <v>23</v>
      </c>
      <c r="B61" s="2" t="s">
        <v>122</v>
      </c>
      <c r="C61" s="15"/>
      <c r="D61" s="14">
        <v>-478035</v>
      </c>
      <c r="E61" s="14">
        <v>-6063680</v>
      </c>
      <c r="F61" s="14">
        <v>-352382</v>
      </c>
      <c r="G61" s="15"/>
      <c r="H61" s="16">
        <v>0</v>
      </c>
      <c r="I61" s="15"/>
      <c r="J61" s="15"/>
      <c r="K61" s="14">
        <v>-17446</v>
      </c>
      <c r="L61" s="15"/>
      <c r="M61" s="16">
        <v>0</v>
      </c>
      <c r="N61" s="15"/>
      <c r="O61" s="14">
        <v>-2761009</v>
      </c>
      <c r="P61" s="16">
        <v>0</v>
      </c>
      <c r="Q61" s="15"/>
      <c r="R61" s="14">
        <v>-4358714</v>
      </c>
      <c r="S61" s="21">
        <f t="shared" si="3"/>
        <v>-14031266</v>
      </c>
      <c r="T61" s="15"/>
      <c r="U61" s="16">
        <v>0</v>
      </c>
      <c r="V61" s="15"/>
      <c r="W61" s="21">
        <f t="shared" si="4"/>
        <v>0</v>
      </c>
      <c r="X61" s="21">
        <f t="shared" si="5"/>
        <v>-14031266</v>
      </c>
    </row>
    <row r="62" spans="1:24" x14ac:dyDescent="0.35">
      <c r="A62" s="2" t="s">
        <v>24</v>
      </c>
      <c r="B62" s="2" t="s">
        <v>123</v>
      </c>
      <c r="C62" s="15"/>
      <c r="D62" s="15"/>
      <c r="E62" s="16">
        <v>0</v>
      </c>
      <c r="F62" s="16">
        <v>0</v>
      </c>
      <c r="G62" s="15"/>
      <c r="H62" s="14">
        <v>-113351</v>
      </c>
      <c r="I62" s="15"/>
      <c r="J62" s="15"/>
      <c r="K62" s="15"/>
      <c r="L62" s="15"/>
      <c r="M62" s="16">
        <v>0</v>
      </c>
      <c r="N62" s="15"/>
      <c r="O62" s="15"/>
      <c r="P62" s="16">
        <v>0</v>
      </c>
      <c r="Q62" s="15"/>
      <c r="R62" s="15"/>
      <c r="S62" s="21">
        <f t="shared" si="3"/>
        <v>-113351</v>
      </c>
      <c r="T62" s="15"/>
      <c r="U62" s="16">
        <v>0</v>
      </c>
      <c r="V62" s="15"/>
      <c r="W62" s="21">
        <f t="shared" si="4"/>
        <v>0</v>
      </c>
      <c r="X62" s="21">
        <f t="shared" si="5"/>
        <v>-113351</v>
      </c>
    </row>
    <row r="63" spans="1:24" x14ac:dyDescent="0.35">
      <c r="A63" s="2" t="s">
        <v>21</v>
      </c>
      <c r="B63" s="2" t="s">
        <v>120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21">
        <f t="shared" si="3"/>
        <v>0</v>
      </c>
      <c r="T63" s="15"/>
      <c r="U63" s="15"/>
      <c r="V63" s="15"/>
      <c r="W63" s="21">
        <f t="shared" si="4"/>
        <v>0</v>
      </c>
      <c r="X63" s="21">
        <f t="shared" si="5"/>
        <v>0</v>
      </c>
    </row>
    <row r="64" spans="1:24" x14ac:dyDescent="0.35">
      <c r="A64" s="2" t="s">
        <v>23</v>
      </c>
      <c r="B64" s="2" t="s">
        <v>122</v>
      </c>
      <c r="C64" s="15"/>
      <c r="D64" s="15"/>
      <c r="E64" s="16">
        <v>0</v>
      </c>
      <c r="F64" s="16">
        <v>0</v>
      </c>
      <c r="G64" s="15"/>
      <c r="H64" s="16">
        <v>0</v>
      </c>
      <c r="I64" s="15"/>
      <c r="J64" s="15"/>
      <c r="K64" s="15"/>
      <c r="L64" s="15"/>
      <c r="M64" s="16">
        <v>0</v>
      </c>
      <c r="N64" s="15"/>
      <c r="O64" s="15"/>
      <c r="P64" s="16">
        <v>0</v>
      </c>
      <c r="Q64" s="15"/>
      <c r="R64" s="15"/>
      <c r="S64" s="21">
        <f t="shared" si="3"/>
        <v>0</v>
      </c>
      <c r="T64" s="15"/>
      <c r="U64" s="15"/>
      <c r="V64" s="15"/>
      <c r="W64" s="21">
        <f t="shared" si="4"/>
        <v>0</v>
      </c>
      <c r="X64" s="21">
        <f t="shared" si="5"/>
        <v>0</v>
      </c>
    </row>
    <row r="65" spans="1:24" x14ac:dyDescent="0.35">
      <c r="A65" s="2" t="s">
        <v>24</v>
      </c>
      <c r="B65" s="2" t="s">
        <v>123</v>
      </c>
      <c r="C65" s="15"/>
      <c r="D65" s="15"/>
      <c r="E65" s="16">
        <v>0</v>
      </c>
      <c r="F65" s="14">
        <v>-3688215</v>
      </c>
      <c r="G65" s="15"/>
      <c r="H65" s="14">
        <v>-4652596</v>
      </c>
      <c r="I65" s="15"/>
      <c r="J65" s="15"/>
      <c r="K65" s="15"/>
      <c r="L65" s="15"/>
      <c r="M65" s="16">
        <v>0</v>
      </c>
      <c r="N65" s="15"/>
      <c r="O65" s="14">
        <v>-5409403</v>
      </c>
      <c r="P65" s="14">
        <v>-4328697</v>
      </c>
      <c r="Q65" s="15"/>
      <c r="R65" s="15"/>
      <c r="S65" s="21">
        <f t="shared" si="3"/>
        <v>-18078911</v>
      </c>
      <c r="T65" s="15"/>
      <c r="U65" s="15"/>
      <c r="V65" s="15"/>
      <c r="W65" s="21">
        <f t="shared" si="4"/>
        <v>0</v>
      </c>
      <c r="X65" s="21">
        <f t="shared" si="5"/>
        <v>-18078911</v>
      </c>
    </row>
    <row r="66" spans="1:24" x14ac:dyDescent="0.35">
      <c r="A66" s="2" t="s">
        <v>57</v>
      </c>
      <c r="B66" s="2" t="s">
        <v>156</v>
      </c>
      <c r="C66" s="14">
        <v>-788193</v>
      </c>
      <c r="D66" s="14">
        <v>-71956193</v>
      </c>
      <c r="E66" s="14">
        <v>-275505396</v>
      </c>
      <c r="F66" s="14">
        <v>-139382496</v>
      </c>
      <c r="G66" s="14">
        <v>-23149</v>
      </c>
      <c r="H66" s="14">
        <v>-36462849</v>
      </c>
      <c r="I66" s="14">
        <v>-713054</v>
      </c>
      <c r="J66" s="14">
        <v>-177216369</v>
      </c>
      <c r="K66" s="14">
        <v>-119893392</v>
      </c>
      <c r="L66" s="14">
        <v>-1448734</v>
      </c>
      <c r="M66" s="14">
        <v>-41716817</v>
      </c>
      <c r="N66" s="15"/>
      <c r="O66" s="14">
        <v>-489103185</v>
      </c>
      <c r="P66" s="14">
        <v>-7474862</v>
      </c>
      <c r="Q66" s="14">
        <v>-684599</v>
      </c>
      <c r="R66" s="14">
        <v>-194318385</v>
      </c>
      <c r="S66" s="21">
        <f t="shared" si="3"/>
        <v>-1556687673</v>
      </c>
      <c r="T66" s="14">
        <v>-312180</v>
      </c>
      <c r="U66" s="14">
        <v>-59913</v>
      </c>
      <c r="V66" s="15"/>
      <c r="W66" s="21">
        <f t="shared" si="4"/>
        <v>-372093</v>
      </c>
      <c r="X66" s="21">
        <f t="shared" si="5"/>
        <v>-1557059766</v>
      </c>
    </row>
    <row r="67" spans="1:24" x14ac:dyDescent="0.35">
      <c r="A67" s="2" t="s">
        <v>2</v>
      </c>
      <c r="B67" s="2" t="s">
        <v>100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21">
        <f t="shared" si="3"/>
        <v>0</v>
      </c>
      <c r="T67" s="15"/>
      <c r="U67" s="15"/>
      <c r="V67" s="15"/>
      <c r="W67" s="21">
        <f t="shared" si="4"/>
        <v>0</v>
      </c>
      <c r="X67" s="21">
        <f t="shared" si="5"/>
        <v>0</v>
      </c>
    </row>
    <row r="68" spans="1:24" ht="16" x14ac:dyDescent="0.35">
      <c r="A68" s="2" t="s">
        <v>19</v>
      </c>
      <c r="B68" s="2" t="s">
        <v>118</v>
      </c>
      <c r="C68" s="15"/>
      <c r="D68" s="14">
        <v>-51508931</v>
      </c>
      <c r="E68" s="14">
        <v>-234624788</v>
      </c>
      <c r="F68" s="14">
        <v>-100806169</v>
      </c>
      <c r="G68" s="15"/>
      <c r="H68" s="14">
        <v>-786913</v>
      </c>
      <c r="I68" s="15"/>
      <c r="J68" s="14">
        <v>-144319877</v>
      </c>
      <c r="K68" s="14">
        <v>-104384512</v>
      </c>
      <c r="L68" s="15"/>
      <c r="M68" s="14">
        <v>-26570414</v>
      </c>
      <c r="N68" s="15"/>
      <c r="O68" s="14">
        <v>-302301918</v>
      </c>
      <c r="P68" s="15"/>
      <c r="Q68" s="15"/>
      <c r="R68" s="14">
        <v>-79979134</v>
      </c>
      <c r="S68" s="21">
        <f t="shared" si="3"/>
        <v>-1045282656</v>
      </c>
      <c r="T68" s="15"/>
      <c r="U68" s="15"/>
      <c r="V68" s="15"/>
      <c r="W68" s="21">
        <f t="shared" si="4"/>
        <v>0</v>
      </c>
      <c r="X68" s="21">
        <f t="shared" si="5"/>
        <v>-1045282656</v>
      </c>
    </row>
    <row r="69" spans="1:24" ht="16" x14ac:dyDescent="0.35">
      <c r="A69" s="2" t="s">
        <v>3</v>
      </c>
      <c r="B69" s="2" t="s">
        <v>101</v>
      </c>
      <c r="C69" s="14">
        <v>-778226</v>
      </c>
      <c r="D69" s="15"/>
      <c r="E69" s="16">
        <v>0</v>
      </c>
      <c r="F69" s="14">
        <v>-33683706</v>
      </c>
      <c r="G69" s="14">
        <v>-23149</v>
      </c>
      <c r="H69" s="14">
        <v>-128630</v>
      </c>
      <c r="I69" s="14">
        <v>-441896</v>
      </c>
      <c r="J69" s="14">
        <v>-6373159</v>
      </c>
      <c r="K69" s="14">
        <v>-25463</v>
      </c>
      <c r="L69" s="14">
        <v>-1448734</v>
      </c>
      <c r="M69" s="16">
        <v>0</v>
      </c>
      <c r="N69" s="15"/>
      <c r="O69" s="14">
        <v>-175681984</v>
      </c>
      <c r="P69" s="14">
        <v>-6283487</v>
      </c>
      <c r="Q69" s="15"/>
      <c r="R69" s="14">
        <v>-26678393</v>
      </c>
      <c r="S69" s="21">
        <f t="shared" si="3"/>
        <v>-251546827</v>
      </c>
      <c r="T69" s="15"/>
      <c r="U69" s="14">
        <v>-53913</v>
      </c>
      <c r="V69" s="15"/>
      <c r="W69" s="21">
        <f t="shared" si="4"/>
        <v>-53913</v>
      </c>
      <c r="X69" s="21">
        <f t="shared" si="5"/>
        <v>-251600740</v>
      </c>
    </row>
    <row r="70" spans="1:24" x14ac:dyDescent="0.35">
      <c r="A70" s="2" t="s">
        <v>4</v>
      </c>
      <c r="B70" s="2" t="s">
        <v>102</v>
      </c>
      <c r="C70" s="15"/>
      <c r="D70" s="15"/>
      <c r="E70" s="16">
        <v>0</v>
      </c>
      <c r="F70" s="14">
        <v>-2627</v>
      </c>
      <c r="G70" s="15"/>
      <c r="H70" s="16">
        <v>0</v>
      </c>
      <c r="I70" s="14">
        <v>-271158</v>
      </c>
      <c r="J70" s="14">
        <v>-26416</v>
      </c>
      <c r="K70" s="15"/>
      <c r="L70" s="15"/>
      <c r="M70" s="14">
        <v>-15146403</v>
      </c>
      <c r="N70" s="15"/>
      <c r="O70" s="16">
        <v>0</v>
      </c>
      <c r="P70" s="14">
        <v>-23103</v>
      </c>
      <c r="Q70" s="15"/>
      <c r="R70" s="14">
        <v>-6607957</v>
      </c>
      <c r="S70" s="21">
        <f t="shared" si="3"/>
        <v>-22077664</v>
      </c>
      <c r="T70" s="15"/>
      <c r="U70" s="16">
        <v>0</v>
      </c>
      <c r="V70" s="15"/>
      <c r="W70" s="21">
        <f t="shared" si="4"/>
        <v>0</v>
      </c>
      <c r="X70" s="21">
        <f t="shared" si="5"/>
        <v>-22077664</v>
      </c>
    </row>
    <row r="71" spans="1:24" x14ac:dyDescent="0.35">
      <c r="A71" s="2" t="s">
        <v>5</v>
      </c>
      <c r="B71" s="2" t="s">
        <v>103</v>
      </c>
      <c r="C71" s="15"/>
      <c r="D71" s="14">
        <v>-20447262</v>
      </c>
      <c r="E71" s="14">
        <v>-36332378</v>
      </c>
      <c r="F71" s="14">
        <v>-4704311</v>
      </c>
      <c r="G71" s="15"/>
      <c r="H71" s="14">
        <v>-35525877</v>
      </c>
      <c r="I71" s="15"/>
      <c r="J71" s="14">
        <v>-22609603</v>
      </c>
      <c r="K71" s="14">
        <v>-15124461</v>
      </c>
      <c r="L71" s="15"/>
      <c r="M71" s="16">
        <v>0</v>
      </c>
      <c r="N71" s="15"/>
      <c r="O71" s="16">
        <v>0</v>
      </c>
      <c r="P71" s="14">
        <v>-1168272</v>
      </c>
      <c r="Q71" s="14">
        <v>-684599</v>
      </c>
      <c r="R71" s="14">
        <v>-74060344</v>
      </c>
      <c r="S71" s="21">
        <f t="shared" si="3"/>
        <v>-210657107</v>
      </c>
      <c r="T71" s="15"/>
      <c r="U71" s="14">
        <v>-6000</v>
      </c>
      <c r="V71" s="15"/>
      <c r="W71" s="21">
        <f t="shared" si="4"/>
        <v>-6000</v>
      </c>
      <c r="X71" s="21">
        <f t="shared" si="5"/>
        <v>-210663107</v>
      </c>
    </row>
    <row r="72" spans="1:24" ht="16" x14ac:dyDescent="0.35">
      <c r="A72" s="2" t="s">
        <v>20</v>
      </c>
      <c r="B72" s="2" t="s">
        <v>119</v>
      </c>
      <c r="C72" s="14">
        <v>-9967</v>
      </c>
      <c r="D72" s="15"/>
      <c r="E72" s="14">
        <v>-4548230</v>
      </c>
      <c r="F72" s="14">
        <v>-185683</v>
      </c>
      <c r="G72" s="15"/>
      <c r="H72" s="14">
        <v>-21429</v>
      </c>
      <c r="I72" s="15"/>
      <c r="J72" s="14">
        <v>-3881475</v>
      </c>
      <c r="K72" s="14">
        <v>-358956</v>
      </c>
      <c r="L72" s="15"/>
      <c r="M72" s="16">
        <v>0</v>
      </c>
      <c r="N72" s="15"/>
      <c r="O72" s="14">
        <v>-824010</v>
      </c>
      <c r="P72" s="16">
        <v>0</v>
      </c>
      <c r="Q72" s="15"/>
      <c r="R72" s="14">
        <v>-6992557</v>
      </c>
      <c r="S72" s="21">
        <f t="shared" si="3"/>
        <v>-16822307</v>
      </c>
      <c r="T72" s="14">
        <v>-312180</v>
      </c>
      <c r="U72" s="16">
        <v>0</v>
      </c>
      <c r="V72" s="15"/>
      <c r="W72" s="21">
        <f t="shared" si="4"/>
        <v>-312180</v>
      </c>
      <c r="X72" s="21">
        <f t="shared" si="5"/>
        <v>-17134487</v>
      </c>
    </row>
    <row r="73" spans="1:24" x14ac:dyDescent="0.35">
      <c r="A73" s="2" t="s">
        <v>21</v>
      </c>
      <c r="B73" s="2" t="s">
        <v>120</v>
      </c>
      <c r="C73" s="15"/>
      <c r="D73" s="15"/>
      <c r="E73" s="16">
        <v>0</v>
      </c>
      <c r="F73" s="16">
        <v>0</v>
      </c>
      <c r="G73" s="15"/>
      <c r="H73" s="16">
        <v>0</v>
      </c>
      <c r="I73" s="15"/>
      <c r="J73" s="14">
        <v>-5839</v>
      </c>
      <c r="K73" s="15"/>
      <c r="L73" s="15"/>
      <c r="M73" s="16">
        <v>0</v>
      </c>
      <c r="N73" s="15"/>
      <c r="O73" s="15"/>
      <c r="P73" s="16">
        <v>0</v>
      </c>
      <c r="Q73" s="15"/>
      <c r="R73" s="15"/>
      <c r="S73" s="21">
        <f t="shared" si="3"/>
        <v>-5839</v>
      </c>
      <c r="T73" s="15"/>
      <c r="U73" s="15"/>
      <c r="V73" s="15"/>
      <c r="W73" s="21">
        <f t="shared" si="4"/>
        <v>0</v>
      </c>
      <c r="X73" s="21">
        <f t="shared" si="5"/>
        <v>-5839</v>
      </c>
    </row>
    <row r="74" spans="1:24" x14ac:dyDescent="0.35">
      <c r="A74" s="2" t="s">
        <v>98</v>
      </c>
      <c r="B74" s="2" t="s">
        <v>104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4">
        <v>-10295273</v>
      </c>
      <c r="P74" s="15"/>
      <c r="Q74" s="15"/>
      <c r="R74" s="15"/>
      <c r="S74" s="21">
        <f t="shared" si="3"/>
        <v>-10295273</v>
      </c>
      <c r="T74" s="15"/>
      <c r="U74" s="15"/>
      <c r="V74" s="15"/>
      <c r="W74" s="21">
        <f t="shared" si="4"/>
        <v>0</v>
      </c>
      <c r="X74" s="21">
        <f t="shared" si="5"/>
        <v>-10295273</v>
      </c>
    </row>
    <row r="75" spans="1:24" x14ac:dyDescent="0.35">
      <c r="A75" s="2" t="s">
        <v>6</v>
      </c>
      <c r="B75" s="2" t="s">
        <v>105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6">
        <v>0</v>
      </c>
      <c r="P75" s="15"/>
      <c r="Q75" s="15"/>
      <c r="R75" s="15"/>
      <c r="S75" s="21">
        <f t="shared" si="3"/>
        <v>0</v>
      </c>
      <c r="T75" s="15"/>
      <c r="U75" s="15"/>
      <c r="V75" s="15"/>
      <c r="W75" s="21">
        <f t="shared" si="4"/>
        <v>0</v>
      </c>
      <c r="X75" s="21">
        <f t="shared" si="5"/>
        <v>0</v>
      </c>
    </row>
    <row r="76" spans="1:24" x14ac:dyDescent="0.35">
      <c r="A76" s="2" t="s">
        <v>22</v>
      </c>
      <c r="B76" s="2" t="s">
        <v>121</v>
      </c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21">
        <f t="shared" si="3"/>
        <v>0</v>
      </c>
      <c r="T76" s="15"/>
      <c r="U76" s="15"/>
      <c r="V76" s="15"/>
      <c r="W76" s="21">
        <f t="shared" si="4"/>
        <v>0</v>
      </c>
      <c r="X76" s="21">
        <f t="shared" si="5"/>
        <v>0</v>
      </c>
    </row>
    <row r="77" spans="1:24" ht="16" x14ac:dyDescent="0.35">
      <c r="A77" s="2" t="s">
        <v>19</v>
      </c>
      <c r="B77" s="2" t="s">
        <v>118</v>
      </c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21">
        <f t="shared" si="3"/>
        <v>0</v>
      </c>
      <c r="T77" s="15"/>
      <c r="U77" s="15"/>
      <c r="V77" s="15"/>
      <c r="W77" s="21">
        <f t="shared" si="4"/>
        <v>0</v>
      </c>
      <c r="X77" s="21">
        <f t="shared" si="5"/>
        <v>0</v>
      </c>
    </row>
    <row r="78" spans="1:24" x14ac:dyDescent="0.35">
      <c r="A78" s="2" t="s">
        <v>23</v>
      </c>
      <c r="B78" s="2" t="s">
        <v>122</v>
      </c>
      <c r="C78" s="15"/>
      <c r="D78" s="14">
        <v>-51508931</v>
      </c>
      <c r="E78" s="14">
        <v>-234624788</v>
      </c>
      <c r="F78" s="14">
        <v>-100806169</v>
      </c>
      <c r="G78" s="15"/>
      <c r="H78" s="14">
        <v>-786913</v>
      </c>
      <c r="I78" s="15"/>
      <c r="J78" s="14">
        <v>-144319877</v>
      </c>
      <c r="K78" s="14">
        <v>-104384512</v>
      </c>
      <c r="L78" s="15"/>
      <c r="M78" s="14">
        <v>-26570414</v>
      </c>
      <c r="N78" s="15"/>
      <c r="O78" s="14">
        <v>-302301918</v>
      </c>
      <c r="P78" s="15"/>
      <c r="Q78" s="15"/>
      <c r="R78" s="14">
        <v>-79979134</v>
      </c>
      <c r="S78" s="21">
        <f t="shared" si="3"/>
        <v>-1045282656</v>
      </c>
      <c r="T78" s="15"/>
      <c r="U78" s="15"/>
      <c r="V78" s="15"/>
      <c r="W78" s="21">
        <f t="shared" si="4"/>
        <v>0</v>
      </c>
      <c r="X78" s="21">
        <f t="shared" si="5"/>
        <v>-1045282656</v>
      </c>
    </row>
    <row r="79" spans="1:24" x14ac:dyDescent="0.35">
      <c r="A79" s="2" t="s">
        <v>24</v>
      </c>
      <c r="B79" s="2" t="s">
        <v>123</v>
      </c>
      <c r="C79" s="15"/>
      <c r="D79" s="15"/>
      <c r="E79" s="16">
        <v>0</v>
      </c>
      <c r="F79" s="16">
        <v>0</v>
      </c>
      <c r="G79" s="15"/>
      <c r="H79" s="16">
        <v>0</v>
      </c>
      <c r="I79" s="15"/>
      <c r="J79" s="16">
        <v>0</v>
      </c>
      <c r="K79" s="15"/>
      <c r="L79" s="15"/>
      <c r="M79" s="16">
        <v>0</v>
      </c>
      <c r="N79" s="15"/>
      <c r="O79" s="15"/>
      <c r="P79" s="15"/>
      <c r="Q79" s="15"/>
      <c r="R79" s="15"/>
      <c r="S79" s="21">
        <f t="shared" si="3"/>
        <v>0</v>
      </c>
      <c r="T79" s="15"/>
      <c r="U79" s="15"/>
      <c r="V79" s="15"/>
      <c r="W79" s="21">
        <f t="shared" si="4"/>
        <v>0</v>
      </c>
      <c r="X79" s="21">
        <f t="shared" si="5"/>
        <v>0</v>
      </c>
    </row>
    <row r="80" spans="1:24" ht="16" x14ac:dyDescent="0.35">
      <c r="A80" s="2" t="s">
        <v>3</v>
      </c>
      <c r="B80" s="2" t="s">
        <v>101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21">
        <f t="shared" si="3"/>
        <v>0</v>
      </c>
      <c r="T80" s="15"/>
      <c r="U80" s="15"/>
      <c r="V80" s="15"/>
      <c r="W80" s="21">
        <f t="shared" si="4"/>
        <v>0</v>
      </c>
      <c r="X80" s="21">
        <f t="shared" si="5"/>
        <v>0</v>
      </c>
    </row>
    <row r="81" spans="1:24" x14ac:dyDescent="0.35">
      <c r="A81" s="2" t="s">
        <v>23</v>
      </c>
      <c r="B81" s="2" t="s">
        <v>122</v>
      </c>
      <c r="C81" s="14">
        <v>-95174</v>
      </c>
      <c r="D81" s="15"/>
      <c r="E81" s="16">
        <v>0</v>
      </c>
      <c r="F81" s="14">
        <v>-19148796</v>
      </c>
      <c r="G81" s="14">
        <v>-20214</v>
      </c>
      <c r="H81" s="14">
        <v>-81576</v>
      </c>
      <c r="I81" s="14">
        <v>-328856</v>
      </c>
      <c r="J81" s="14">
        <v>-3600978</v>
      </c>
      <c r="K81" s="14">
        <v>-25463</v>
      </c>
      <c r="L81" s="14">
        <v>-716181</v>
      </c>
      <c r="M81" s="16">
        <v>0</v>
      </c>
      <c r="N81" s="15"/>
      <c r="O81" s="14">
        <v>-34311159</v>
      </c>
      <c r="P81" s="14">
        <v>-4136764</v>
      </c>
      <c r="Q81" s="15"/>
      <c r="R81" s="14">
        <v>-16147386</v>
      </c>
      <c r="S81" s="21">
        <f t="shared" si="3"/>
        <v>-78612547</v>
      </c>
      <c r="T81" s="15"/>
      <c r="U81" s="14">
        <v>-361</v>
      </c>
      <c r="V81" s="15"/>
      <c r="W81" s="21">
        <f t="shared" si="4"/>
        <v>-361</v>
      </c>
      <c r="X81" s="21">
        <f t="shared" si="5"/>
        <v>-78612908</v>
      </c>
    </row>
    <row r="82" spans="1:24" x14ac:dyDescent="0.35">
      <c r="A82" s="2" t="s">
        <v>24</v>
      </c>
      <c r="B82" s="2" t="s">
        <v>123</v>
      </c>
      <c r="C82" s="14">
        <v>-683052</v>
      </c>
      <c r="D82" s="15"/>
      <c r="E82" s="16">
        <v>0</v>
      </c>
      <c r="F82" s="14">
        <v>-14534910</v>
      </c>
      <c r="G82" s="15"/>
      <c r="H82" s="14">
        <v>-47054</v>
      </c>
      <c r="I82" s="14">
        <v>-113040</v>
      </c>
      <c r="J82" s="14">
        <v>-2772181</v>
      </c>
      <c r="K82" s="15"/>
      <c r="L82" s="14">
        <v>-732553</v>
      </c>
      <c r="M82" s="16">
        <v>0</v>
      </c>
      <c r="N82" s="15"/>
      <c r="O82" s="14">
        <v>-33751652</v>
      </c>
      <c r="P82" s="14">
        <v>-2146723</v>
      </c>
      <c r="Q82" s="15"/>
      <c r="R82" s="14">
        <v>-9328960</v>
      </c>
      <c r="S82" s="21">
        <f t="shared" si="3"/>
        <v>-64110125</v>
      </c>
      <c r="T82" s="15"/>
      <c r="U82" s="14">
        <v>2587</v>
      </c>
      <c r="V82" s="15"/>
      <c r="W82" s="21">
        <f t="shared" si="4"/>
        <v>2587</v>
      </c>
      <c r="X82" s="21">
        <f t="shared" si="5"/>
        <v>-64107538</v>
      </c>
    </row>
    <row r="83" spans="1:24" x14ac:dyDescent="0.35">
      <c r="A83" s="2" t="s">
        <v>4</v>
      </c>
      <c r="B83" s="2" t="s">
        <v>102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21">
        <f t="shared" si="3"/>
        <v>0</v>
      </c>
      <c r="T83" s="15"/>
      <c r="U83" s="15"/>
      <c r="V83" s="15"/>
      <c r="W83" s="21">
        <f t="shared" si="4"/>
        <v>0</v>
      </c>
      <c r="X83" s="21">
        <f t="shared" si="5"/>
        <v>0</v>
      </c>
    </row>
    <row r="84" spans="1:24" x14ac:dyDescent="0.35">
      <c r="A84" s="2" t="s">
        <v>23</v>
      </c>
      <c r="B84" s="2" t="s">
        <v>122</v>
      </c>
      <c r="C84" s="15"/>
      <c r="D84" s="15"/>
      <c r="E84" s="16">
        <v>0</v>
      </c>
      <c r="F84" s="14">
        <v>-2627</v>
      </c>
      <c r="G84" s="15"/>
      <c r="H84" s="16">
        <v>0</v>
      </c>
      <c r="I84" s="14">
        <v>-209773</v>
      </c>
      <c r="J84" s="14">
        <v>-13</v>
      </c>
      <c r="K84" s="15"/>
      <c r="L84" s="15"/>
      <c r="M84" s="14">
        <v>-9982955</v>
      </c>
      <c r="N84" s="15"/>
      <c r="O84" s="15"/>
      <c r="P84" s="14">
        <v>-29730</v>
      </c>
      <c r="Q84" s="15"/>
      <c r="R84" s="14">
        <v>-2640078</v>
      </c>
      <c r="S84" s="21">
        <f t="shared" si="3"/>
        <v>-12865176</v>
      </c>
      <c r="T84" s="15"/>
      <c r="U84" s="16">
        <v>0</v>
      </c>
      <c r="V84" s="15"/>
      <c r="W84" s="21">
        <f t="shared" si="4"/>
        <v>0</v>
      </c>
      <c r="X84" s="21">
        <f t="shared" si="5"/>
        <v>-12865176</v>
      </c>
    </row>
    <row r="85" spans="1:24" x14ac:dyDescent="0.35">
      <c r="A85" s="2" t="s">
        <v>24</v>
      </c>
      <c r="B85" s="2" t="s">
        <v>123</v>
      </c>
      <c r="C85" s="15"/>
      <c r="D85" s="15"/>
      <c r="E85" s="16">
        <v>0</v>
      </c>
      <c r="F85" s="16">
        <v>0</v>
      </c>
      <c r="G85" s="15"/>
      <c r="H85" s="16">
        <v>0</v>
      </c>
      <c r="I85" s="14">
        <v>-61385</v>
      </c>
      <c r="J85" s="14">
        <v>-26403</v>
      </c>
      <c r="K85" s="15"/>
      <c r="L85" s="15"/>
      <c r="M85" s="14">
        <v>-5163448</v>
      </c>
      <c r="N85" s="15"/>
      <c r="O85" s="15"/>
      <c r="P85" s="14">
        <v>6627</v>
      </c>
      <c r="Q85" s="15"/>
      <c r="R85" s="14">
        <v>-3967879</v>
      </c>
      <c r="S85" s="21">
        <f t="shared" si="3"/>
        <v>-9212488</v>
      </c>
      <c r="T85" s="15"/>
      <c r="U85" s="16">
        <v>0</v>
      </c>
      <c r="V85" s="15"/>
      <c r="W85" s="21">
        <f t="shared" si="4"/>
        <v>0</v>
      </c>
      <c r="X85" s="21">
        <f t="shared" si="5"/>
        <v>-9212488</v>
      </c>
    </row>
    <row r="86" spans="1:24" x14ac:dyDescent="0.35">
      <c r="A86" s="2" t="s">
        <v>5</v>
      </c>
      <c r="B86" s="2" t="s">
        <v>103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21">
        <f t="shared" si="3"/>
        <v>0</v>
      </c>
      <c r="T86" s="15"/>
      <c r="U86" s="15"/>
      <c r="V86" s="15"/>
      <c r="W86" s="21">
        <f t="shared" si="4"/>
        <v>0</v>
      </c>
      <c r="X86" s="21">
        <f t="shared" si="5"/>
        <v>0</v>
      </c>
    </row>
    <row r="87" spans="1:24" x14ac:dyDescent="0.35">
      <c r="A87" s="2" t="s">
        <v>23</v>
      </c>
      <c r="B87" s="2" t="s">
        <v>122</v>
      </c>
      <c r="C87" s="15"/>
      <c r="D87" s="14">
        <v>-14095398</v>
      </c>
      <c r="E87" s="14">
        <v>-21058063</v>
      </c>
      <c r="F87" s="14">
        <v>-1378853</v>
      </c>
      <c r="G87" s="15"/>
      <c r="H87" s="14">
        <v>-27191762</v>
      </c>
      <c r="I87" s="15"/>
      <c r="J87" s="14">
        <v>-12774934</v>
      </c>
      <c r="K87" s="14">
        <v>-6403293</v>
      </c>
      <c r="L87" s="15"/>
      <c r="M87" s="16">
        <v>0</v>
      </c>
      <c r="N87" s="15"/>
      <c r="O87" s="15"/>
      <c r="P87" s="14">
        <v>-516368</v>
      </c>
      <c r="Q87" s="14">
        <v>-15906</v>
      </c>
      <c r="R87" s="15"/>
      <c r="S87" s="21">
        <f t="shared" si="3"/>
        <v>-83434577</v>
      </c>
      <c r="T87" s="15"/>
      <c r="U87" s="16">
        <v>0</v>
      </c>
      <c r="V87" s="15"/>
      <c r="W87" s="21">
        <f t="shared" si="4"/>
        <v>0</v>
      </c>
      <c r="X87" s="21">
        <f t="shared" si="5"/>
        <v>-83434577</v>
      </c>
    </row>
    <row r="88" spans="1:24" x14ac:dyDescent="0.35">
      <c r="A88" s="2" t="s">
        <v>24</v>
      </c>
      <c r="B88" s="2" t="s">
        <v>123</v>
      </c>
      <c r="C88" s="15"/>
      <c r="D88" s="14">
        <v>-6351864</v>
      </c>
      <c r="E88" s="14">
        <v>-15274315</v>
      </c>
      <c r="F88" s="14">
        <v>-3325458</v>
      </c>
      <c r="G88" s="15"/>
      <c r="H88" s="14">
        <v>-8334115</v>
      </c>
      <c r="I88" s="15"/>
      <c r="J88" s="14">
        <v>-9834669</v>
      </c>
      <c r="K88" s="14">
        <v>-8721168</v>
      </c>
      <c r="L88" s="15"/>
      <c r="M88" s="16">
        <v>0</v>
      </c>
      <c r="N88" s="15"/>
      <c r="O88" s="15"/>
      <c r="P88" s="14">
        <v>-651904</v>
      </c>
      <c r="Q88" s="14">
        <v>-668692</v>
      </c>
      <c r="R88" s="15"/>
      <c r="S88" s="21">
        <f t="shared" si="3"/>
        <v>-53162185</v>
      </c>
      <c r="T88" s="15"/>
      <c r="U88" s="16">
        <v>0</v>
      </c>
      <c r="V88" s="15"/>
      <c r="W88" s="21">
        <f t="shared" si="4"/>
        <v>0</v>
      </c>
      <c r="X88" s="21">
        <f t="shared" si="5"/>
        <v>-53162185</v>
      </c>
    </row>
    <row r="89" spans="1:24" ht="16" x14ac:dyDescent="0.35">
      <c r="A89" s="2" t="s">
        <v>20</v>
      </c>
      <c r="B89" s="2" t="s">
        <v>119</v>
      </c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21">
        <f t="shared" si="3"/>
        <v>0</v>
      </c>
      <c r="T89" s="15"/>
      <c r="U89" s="15"/>
      <c r="V89" s="15"/>
      <c r="W89" s="21">
        <f t="shared" si="4"/>
        <v>0</v>
      </c>
      <c r="X89" s="21">
        <f t="shared" si="5"/>
        <v>0</v>
      </c>
    </row>
    <row r="90" spans="1:24" x14ac:dyDescent="0.35">
      <c r="A90" s="2" t="s">
        <v>23</v>
      </c>
      <c r="B90" s="2" t="s">
        <v>122</v>
      </c>
      <c r="C90" s="15"/>
      <c r="D90" s="15"/>
      <c r="E90" s="14">
        <v>-4548230</v>
      </c>
      <c r="F90" s="14">
        <v>-185683</v>
      </c>
      <c r="G90" s="15"/>
      <c r="H90" s="16">
        <v>0</v>
      </c>
      <c r="I90" s="15"/>
      <c r="J90" s="14">
        <v>-3881475</v>
      </c>
      <c r="K90" s="14">
        <v>-358956</v>
      </c>
      <c r="L90" s="15"/>
      <c r="M90" s="16">
        <v>0</v>
      </c>
      <c r="N90" s="15"/>
      <c r="O90" s="14">
        <v>-824010</v>
      </c>
      <c r="P90" s="16">
        <v>0</v>
      </c>
      <c r="Q90" s="15"/>
      <c r="R90" s="14">
        <v>-6992557</v>
      </c>
      <c r="S90" s="21">
        <f t="shared" si="3"/>
        <v>-16790911</v>
      </c>
      <c r="T90" s="15"/>
      <c r="U90" s="16">
        <v>0</v>
      </c>
      <c r="V90" s="15"/>
      <c r="W90" s="21">
        <f t="shared" si="4"/>
        <v>0</v>
      </c>
      <c r="X90" s="21">
        <f t="shared" si="5"/>
        <v>-16790911</v>
      </c>
    </row>
    <row r="91" spans="1:24" x14ac:dyDescent="0.35">
      <c r="A91" s="2" t="s">
        <v>24</v>
      </c>
      <c r="B91" s="2" t="s">
        <v>123</v>
      </c>
      <c r="C91" s="15"/>
      <c r="D91" s="15"/>
      <c r="E91" s="16">
        <v>0</v>
      </c>
      <c r="F91" s="16">
        <v>0</v>
      </c>
      <c r="G91" s="15"/>
      <c r="H91" s="14">
        <v>-21429</v>
      </c>
      <c r="I91" s="15"/>
      <c r="J91" s="16">
        <v>0</v>
      </c>
      <c r="K91" s="15"/>
      <c r="L91" s="15"/>
      <c r="M91" s="16">
        <v>0</v>
      </c>
      <c r="N91" s="15"/>
      <c r="O91" s="15"/>
      <c r="P91" s="16">
        <v>0</v>
      </c>
      <c r="Q91" s="15"/>
      <c r="R91" s="15"/>
      <c r="S91" s="21">
        <f t="shared" si="3"/>
        <v>-21429</v>
      </c>
      <c r="T91" s="14">
        <v>-312180</v>
      </c>
      <c r="U91" s="16">
        <v>0</v>
      </c>
      <c r="V91" s="15"/>
      <c r="W91" s="21">
        <f t="shared" si="4"/>
        <v>-312180</v>
      </c>
      <c r="X91" s="21">
        <f t="shared" si="5"/>
        <v>-333609</v>
      </c>
    </row>
    <row r="92" spans="1:24" x14ac:dyDescent="0.35">
      <c r="A92" s="2" t="s">
        <v>21</v>
      </c>
      <c r="B92" s="2" t="s">
        <v>120</v>
      </c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21">
        <f t="shared" si="3"/>
        <v>0</v>
      </c>
      <c r="T92" s="15"/>
      <c r="U92" s="15"/>
      <c r="V92" s="15"/>
      <c r="W92" s="21">
        <f t="shared" si="4"/>
        <v>0</v>
      </c>
      <c r="X92" s="21">
        <f t="shared" si="5"/>
        <v>0</v>
      </c>
    </row>
    <row r="93" spans="1:24" x14ac:dyDescent="0.35">
      <c r="A93" s="2" t="s">
        <v>23</v>
      </c>
      <c r="B93" s="2" t="s">
        <v>122</v>
      </c>
      <c r="C93" s="15"/>
      <c r="D93" s="15"/>
      <c r="E93" s="16">
        <v>0</v>
      </c>
      <c r="F93" s="16">
        <v>0</v>
      </c>
      <c r="G93" s="15"/>
      <c r="H93" s="16">
        <v>0</v>
      </c>
      <c r="I93" s="15"/>
      <c r="J93" s="16">
        <v>0</v>
      </c>
      <c r="K93" s="15"/>
      <c r="L93" s="15"/>
      <c r="M93" s="16">
        <v>0</v>
      </c>
      <c r="N93" s="15"/>
      <c r="O93" s="15"/>
      <c r="P93" s="16">
        <v>0</v>
      </c>
      <c r="Q93" s="15"/>
      <c r="R93" s="15"/>
      <c r="S93" s="21">
        <f t="shared" si="3"/>
        <v>0</v>
      </c>
      <c r="T93" s="15"/>
      <c r="U93" s="15"/>
      <c r="V93" s="15"/>
      <c r="W93" s="21">
        <f t="shared" si="4"/>
        <v>0</v>
      </c>
      <c r="X93" s="21">
        <f t="shared" si="5"/>
        <v>0</v>
      </c>
    </row>
    <row r="94" spans="1:24" x14ac:dyDescent="0.35">
      <c r="A94" s="2" t="s">
        <v>24</v>
      </c>
      <c r="B94" s="2" t="s">
        <v>123</v>
      </c>
      <c r="C94" s="15"/>
      <c r="D94" s="15"/>
      <c r="E94" s="16">
        <v>0</v>
      </c>
      <c r="F94" s="16">
        <v>0</v>
      </c>
      <c r="G94" s="15"/>
      <c r="H94" s="16">
        <v>0</v>
      </c>
      <c r="I94" s="15"/>
      <c r="J94" s="14">
        <v>-5839</v>
      </c>
      <c r="K94" s="15"/>
      <c r="L94" s="15"/>
      <c r="M94" s="16">
        <v>0</v>
      </c>
      <c r="N94" s="15"/>
      <c r="O94" s="15"/>
      <c r="P94" s="16">
        <v>0</v>
      </c>
      <c r="Q94" s="15"/>
      <c r="R94" s="15"/>
      <c r="S94" s="21">
        <f t="shared" si="3"/>
        <v>-5839</v>
      </c>
      <c r="T94" s="15"/>
      <c r="U94" s="15"/>
      <c r="V94" s="15"/>
      <c r="W94" s="21">
        <f t="shared" si="4"/>
        <v>0</v>
      </c>
      <c r="X94" s="21">
        <f t="shared" si="5"/>
        <v>-5839</v>
      </c>
    </row>
    <row r="95" spans="1:24" x14ac:dyDescent="0.35">
      <c r="A95" s="2" t="s">
        <v>58</v>
      </c>
      <c r="B95" s="2" t="s">
        <v>157</v>
      </c>
      <c r="C95" s="15"/>
      <c r="D95" s="15"/>
      <c r="E95" s="14">
        <v>-16834</v>
      </c>
      <c r="F95" s="14">
        <v>-26779</v>
      </c>
      <c r="G95" s="15"/>
      <c r="H95" s="15"/>
      <c r="I95" s="14">
        <v>-657283</v>
      </c>
      <c r="J95" s="15"/>
      <c r="K95" s="15"/>
      <c r="L95" s="15"/>
      <c r="M95" s="16">
        <v>0</v>
      </c>
      <c r="N95" s="15"/>
      <c r="O95" s="14">
        <v>-69337</v>
      </c>
      <c r="P95" s="15"/>
      <c r="Q95" s="14">
        <v>-194818</v>
      </c>
      <c r="R95" s="14">
        <v>-60544044</v>
      </c>
      <c r="S95" s="21">
        <f t="shared" si="3"/>
        <v>-61509095</v>
      </c>
      <c r="T95" s="15"/>
      <c r="U95" s="14">
        <v>-25000</v>
      </c>
      <c r="V95" s="15"/>
      <c r="W95" s="21">
        <f t="shared" si="4"/>
        <v>-25000</v>
      </c>
      <c r="X95" s="21">
        <f t="shared" si="5"/>
        <v>-61534095</v>
      </c>
    </row>
    <row r="96" spans="1:24" x14ac:dyDescent="0.35">
      <c r="A96" s="2" t="s">
        <v>2</v>
      </c>
      <c r="B96" s="2" t="s">
        <v>100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21">
        <f t="shared" si="3"/>
        <v>0</v>
      </c>
      <c r="T96" s="15"/>
      <c r="U96" s="15"/>
      <c r="V96" s="15"/>
      <c r="W96" s="21">
        <f t="shared" si="4"/>
        <v>0</v>
      </c>
      <c r="X96" s="21">
        <f t="shared" si="5"/>
        <v>0</v>
      </c>
    </row>
    <row r="97" spans="1:24" ht="16" x14ac:dyDescent="0.35">
      <c r="A97" s="2" t="s">
        <v>19</v>
      </c>
      <c r="B97" s="2" t="s">
        <v>118</v>
      </c>
      <c r="C97" s="15"/>
      <c r="D97" s="15"/>
      <c r="E97" s="14">
        <v>-16834</v>
      </c>
      <c r="F97" s="14">
        <v>-26779</v>
      </c>
      <c r="G97" s="15"/>
      <c r="H97" s="15"/>
      <c r="I97" s="15"/>
      <c r="J97" s="15"/>
      <c r="K97" s="15"/>
      <c r="L97" s="15"/>
      <c r="M97" s="16">
        <v>0</v>
      </c>
      <c r="N97" s="15"/>
      <c r="O97" s="14">
        <v>-69337</v>
      </c>
      <c r="P97" s="15"/>
      <c r="Q97" s="15"/>
      <c r="R97" s="14">
        <v>-58680826</v>
      </c>
      <c r="S97" s="21">
        <f t="shared" si="3"/>
        <v>-58793776</v>
      </c>
      <c r="T97" s="15"/>
      <c r="U97" s="15"/>
      <c r="V97" s="15"/>
      <c r="W97" s="21">
        <f t="shared" si="4"/>
        <v>0</v>
      </c>
      <c r="X97" s="21">
        <f t="shared" si="5"/>
        <v>-58793776</v>
      </c>
    </row>
    <row r="98" spans="1:24" ht="16" x14ac:dyDescent="0.35">
      <c r="A98" s="2" t="s">
        <v>3</v>
      </c>
      <c r="B98" s="2" t="s">
        <v>101</v>
      </c>
      <c r="C98" s="15"/>
      <c r="D98" s="15"/>
      <c r="E98" s="16">
        <v>0</v>
      </c>
      <c r="F98" s="16">
        <v>0</v>
      </c>
      <c r="G98" s="15"/>
      <c r="H98" s="15"/>
      <c r="I98" s="14">
        <v>-657283</v>
      </c>
      <c r="J98" s="15"/>
      <c r="K98" s="15"/>
      <c r="L98" s="15"/>
      <c r="M98" s="16">
        <v>0</v>
      </c>
      <c r="N98" s="15"/>
      <c r="O98" s="15"/>
      <c r="P98" s="15"/>
      <c r="Q98" s="14">
        <v>-194818</v>
      </c>
      <c r="R98" s="14">
        <v>-677006</v>
      </c>
      <c r="S98" s="21">
        <f t="shared" si="3"/>
        <v>-1529107</v>
      </c>
      <c r="T98" s="15"/>
      <c r="U98" s="14">
        <v>-25000</v>
      </c>
      <c r="V98" s="15"/>
      <c r="W98" s="21">
        <f t="shared" si="4"/>
        <v>-25000</v>
      </c>
      <c r="X98" s="21">
        <f t="shared" si="5"/>
        <v>-1554107</v>
      </c>
    </row>
    <row r="99" spans="1:24" x14ac:dyDescent="0.35">
      <c r="A99" s="2" t="s">
        <v>4</v>
      </c>
      <c r="B99" s="2" t="s">
        <v>102</v>
      </c>
      <c r="C99" s="15"/>
      <c r="D99" s="15"/>
      <c r="E99" s="16">
        <v>0</v>
      </c>
      <c r="F99" s="16">
        <v>0</v>
      </c>
      <c r="G99" s="15"/>
      <c r="H99" s="15"/>
      <c r="I99" s="15"/>
      <c r="J99" s="15"/>
      <c r="K99" s="15"/>
      <c r="L99" s="15"/>
      <c r="M99" s="16">
        <v>0</v>
      </c>
      <c r="N99" s="15"/>
      <c r="O99" s="15"/>
      <c r="P99" s="15"/>
      <c r="Q99" s="15"/>
      <c r="R99" s="14">
        <v>-189247</v>
      </c>
      <c r="S99" s="21">
        <f t="shared" si="3"/>
        <v>-189247</v>
      </c>
      <c r="T99" s="15"/>
      <c r="U99" s="16">
        <v>0</v>
      </c>
      <c r="V99" s="15"/>
      <c r="W99" s="21">
        <f t="shared" si="4"/>
        <v>0</v>
      </c>
      <c r="X99" s="21">
        <f t="shared" si="5"/>
        <v>-189247</v>
      </c>
    </row>
    <row r="100" spans="1:24" x14ac:dyDescent="0.35">
      <c r="A100" s="2" t="s">
        <v>5</v>
      </c>
      <c r="B100" s="2" t="s">
        <v>103</v>
      </c>
      <c r="C100" s="15"/>
      <c r="D100" s="15"/>
      <c r="E100" s="16">
        <v>0</v>
      </c>
      <c r="F100" s="16">
        <v>0</v>
      </c>
      <c r="G100" s="15"/>
      <c r="H100" s="15"/>
      <c r="I100" s="15"/>
      <c r="J100" s="15"/>
      <c r="K100" s="15"/>
      <c r="L100" s="15"/>
      <c r="M100" s="16">
        <v>0</v>
      </c>
      <c r="N100" s="15"/>
      <c r="O100" s="15"/>
      <c r="P100" s="15"/>
      <c r="Q100" s="15"/>
      <c r="R100" s="15"/>
      <c r="S100" s="21">
        <f t="shared" si="3"/>
        <v>0</v>
      </c>
      <c r="T100" s="15"/>
      <c r="U100" s="16">
        <v>0</v>
      </c>
      <c r="V100" s="15"/>
      <c r="W100" s="21">
        <f t="shared" si="4"/>
        <v>0</v>
      </c>
      <c r="X100" s="21">
        <f t="shared" si="5"/>
        <v>0</v>
      </c>
    </row>
    <row r="101" spans="1:24" ht="16" x14ac:dyDescent="0.35">
      <c r="A101" s="2" t="s">
        <v>20</v>
      </c>
      <c r="B101" s="2" t="s">
        <v>119</v>
      </c>
      <c r="C101" s="15"/>
      <c r="D101" s="15"/>
      <c r="E101" s="16">
        <v>0</v>
      </c>
      <c r="F101" s="16">
        <v>0</v>
      </c>
      <c r="G101" s="15"/>
      <c r="H101" s="15"/>
      <c r="I101" s="15"/>
      <c r="J101" s="15"/>
      <c r="K101" s="15"/>
      <c r="L101" s="15"/>
      <c r="M101" s="16">
        <v>0</v>
      </c>
      <c r="N101" s="15"/>
      <c r="O101" s="15"/>
      <c r="P101" s="15"/>
      <c r="Q101" s="15"/>
      <c r="R101" s="14">
        <v>-996965</v>
      </c>
      <c r="S101" s="21">
        <f t="shared" si="3"/>
        <v>-996965</v>
      </c>
      <c r="T101" s="15"/>
      <c r="U101" s="16">
        <v>0</v>
      </c>
      <c r="V101" s="15"/>
      <c r="W101" s="21">
        <f t="shared" si="4"/>
        <v>0</v>
      </c>
      <c r="X101" s="21">
        <f t="shared" si="5"/>
        <v>-996965</v>
      </c>
    </row>
    <row r="102" spans="1:24" x14ac:dyDescent="0.35">
      <c r="A102" s="2" t="s">
        <v>21</v>
      </c>
      <c r="B102" s="2" t="s">
        <v>120</v>
      </c>
      <c r="C102" s="15"/>
      <c r="D102" s="15"/>
      <c r="E102" s="16">
        <v>0</v>
      </c>
      <c r="F102" s="16">
        <v>0</v>
      </c>
      <c r="G102" s="15"/>
      <c r="H102" s="15"/>
      <c r="I102" s="15"/>
      <c r="J102" s="15"/>
      <c r="K102" s="15"/>
      <c r="L102" s="15"/>
      <c r="M102" s="16">
        <v>0</v>
      </c>
      <c r="N102" s="15"/>
      <c r="O102" s="15"/>
      <c r="P102" s="15"/>
      <c r="Q102" s="15"/>
      <c r="R102" s="15"/>
      <c r="S102" s="21">
        <f t="shared" si="3"/>
        <v>0</v>
      </c>
      <c r="T102" s="15"/>
      <c r="U102" s="15"/>
      <c r="V102" s="15"/>
      <c r="W102" s="21">
        <f t="shared" si="4"/>
        <v>0</v>
      </c>
      <c r="X102" s="21">
        <f t="shared" si="5"/>
        <v>0</v>
      </c>
    </row>
    <row r="103" spans="1:24" x14ac:dyDescent="0.35">
      <c r="A103" s="2" t="s">
        <v>98</v>
      </c>
      <c r="B103" s="2" t="s">
        <v>104</v>
      </c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21">
        <f t="shared" si="3"/>
        <v>0</v>
      </c>
      <c r="T103" s="15"/>
      <c r="U103" s="15"/>
      <c r="V103" s="15"/>
      <c r="W103" s="21">
        <f t="shared" si="4"/>
        <v>0</v>
      </c>
      <c r="X103" s="21">
        <f t="shared" si="5"/>
        <v>0</v>
      </c>
    </row>
    <row r="104" spans="1:24" x14ac:dyDescent="0.35">
      <c r="A104" s="2" t="s">
        <v>6</v>
      </c>
      <c r="B104" s="2" t="s">
        <v>105</v>
      </c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21">
        <f t="shared" si="3"/>
        <v>0</v>
      </c>
      <c r="T104" s="15"/>
      <c r="U104" s="15"/>
      <c r="V104" s="15"/>
      <c r="W104" s="21">
        <f t="shared" si="4"/>
        <v>0</v>
      </c>
      <c r="X104" s="21">
        <f t="shared" si="5"/>
        <v>0</v>
      </c>
    </row>
    <row r="105" spans="1:24" x14ac:dyDescent="0.35">
      <c r="A105" s="2" t="s">
        <v>22</v>
      </c>
      <c r="B105" s="2" t="s">
        <v>121</v>
      </c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21">
        <f t="shared" si="3"/>
        <v>0</v>
      </c>
      <c r="T105" s="15"/>
      <c r="U105" s="15"/>
      <c r="V105" s="15"/>
      <c r="W105" s="21">
        <f t="shared" si="4"/>
        <v>0</v>
      </c>
      <c r="X105" s="21">
        <f t="shared" si="5"/>
        <v>0</v>
      </c>
    </row>
    <row r="106" spans="1:24" ht="16" x14ac:dyDescent="0.35">
      <c r="A106" s="2" t="s">
        <v>19</v>
      </c>
      <c r="B106" s="2" t="s">
        <v>118</v>
      </c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21">
        <f t="shared" si="3"/>
        <v>0</v>
      </c>
      <c r="T106" s="15"/>
      <c r="U106" s="15"/>
      <c r="V106" s="15"/>
      <c r="W106" s="21">
        <f t="shared" si="4"/>
        <v>0</v>
      </c>
      <c r="X106" s="21">
        <f t="shared" si="5"/>
        <v>0</v>
      </c>
    </row>
    <row r="107" spans="1:24" x14ac:dyDescent="0.35">
      <c r="A107" s="2" t="s">
        <v>23</v>
      </c>
      <c r="B107" s="2" t="s">
        <v>122</v>
      </c>
      <c r="C107" s="15"/>
      <c r="D107" s="15"/>
      <c r="E107" s="14">
        <v>-16834</v>
      </c>
      <c r="F107" s="14">
        <v>-26779</v>
      </c>
      <c r="G107" s="15"/>
      <c r="H107" s="15"/>
      <c r="I107" s="15"/>
      <c r="J107" s="15"/>
      <c r="K107" s="15"/>
      <c r="L107" s="15"/>
      <c r="M107" s="16">
        <v>0</v>
      </c>
      <c r="N107" s="15"/>
      <c r="O107" s="14">
        <v>-69337</v>
      </c>
      <c r="P107" s="15"/>
      <c r="Q107" s="15"/>
      <c r="R107" s="14">
        <v>-58680826</v>
      </c>
      <c r="S107" s="21">
        <f t="shared" si="3"/>
        <v>-58793776</v>
      </c>
      <c r="T107" s="15"/>
      <c r="U107" s="15"/>
      <c r="V107" s="15"/>
      <c r="W107" s="21">
        <f t="shared" si="4"/>
        <v>0</v>
      </c>
      <c r="X107" s="21">
        <f t="shared" si="5"/>
        <v>-58793776</v>
      </c>
    </row>
    <row r="108" spans="1:24" x14ac:dyDescent="0.35">
      <c r="A108" s="2" t="s">
        <v>24</v>
      </c>
      <c r="B108" s="2" t="s">
        <v>123</v>
      </c>
      <c r="C108" s="15"/>
      <c r="D108" s="15"/>
      <c r="E108" s="16">
        <v>0</v>
      </c>
      <c r="F108" s="16">
        <v>0</v>
      </c>
      <c r="G108" s="15"/>
      <c r="H108" s="15"/>
      <c r="I108" s="15"/>
      <c r="J108" s="15"/>
      <c r="K108" s="15"/>
      <c r="L108" s="15"/>
      <c r="M108" s="16">
        <v>0</v>
      </c>
      <c r="N108" s="15"/>
      <c r="O108" s="15"/>
      <c r="P108" s="15"/>
      <c r="Q108" s="15"/>
      <c r="R108" s="15"/>
      <c r="S108" s="21">
        <f t="shared" si="3"/>
        <v>0</v>
      </c>
      <c r="T108" s="15"/>
      <c r="U108" s="15"/>
      <c r="V108" s="15"/>
      <c r="W108" s="21">
        <f t="shared" si="4"/>
        <v>0</v>
      </c>
      <c r="X108" s="21">
        <f t="shared" si="5"/>
        <v>0</v>
      </c>
    </row>
    <row r="109" spans="1:24" ht="16" x14ac:dyDescent="0.35">
      <c r="A109" s="2" t="s">
        <v>3</v>
      </c>
      <c r="B109" s="2" t="s">
        <v>101</v>
      </c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21">
        <f t="shared" si="3"/>
        <v>0</v>
      </c>
      <c r="T109" s="15"/>
      <c r="U109" s="15"/>
      <c r="V109" s="15"/>
      <c r="W109" s="21">
        <f t="shared" si="4"/>
        <v>0</v>
      </c>
      <c r="X109" s="21">
        <f t="shared" si="5"/>
        <v>0</v>
      </c>
    </row>
    <row r="110" spans="1:24" x14ac:dyDescent="0.35">
      <c r="A110" s="2" t="s">
        <v>23</v>
      </c>
      <c r="B110" s="2" t="s">
        <v>122</v>
      </c>
      <c r="C110" s="15"/>
      <c r="D110" s="15"/>
      <c r="E110" s="16">
        <v>0</v>
      </c>
      <c r="F110" s="16">
        <v>0</v>
      </c>
      <c r="G110" s="15"/>
      <c r="H110" s="15"/>
      <c r="I110" s="14">
        <v>-18000</v>
      </c>
      <c r="J110" s="15"/>
      <c r="K110" s="15"/>
      <c r="L110" s="15"/>
      <c r="M110" s="16">
        <v>0</v>
      </c>
      <c r="N110" s="15"/>
      <c r="O110" s="15"/>
      <c r="P110" s="15"/>
      <c r="Q110" s="14">
        <v>-194818</v>
      </c>
      <c r="R110" s="14">
        <v>-465704</v>
      </c>
      <c r="S110" s="21">
        <f t="shared" si="3"/>
        <v>-678522</v>
      </c>
      <c r="T110" s="15"/>
      <c r="U110" s="14">
        <v>-25000</v>
      </c>
      <c r="V110" s="15"/>
      <c r="W110" s="21">
        <f t="shared" si="4"/>
        <v>-25000</v>
      </c>
      <c r="X110" s="21">
        <f t="shared" si="5"/>
        <v>-703522</v>
      </c>
    </row>
    <row r="111" spans="1:24" x14ac:dyDescent="0.35">
      <c r="A111" s="2" t="s">
        <v>24</v>
      </c>
      <c r="B111" s="2" t="s">
        <v>123</v>
      </c>
      <c r="C111" s="15"/>
      <c r="D111" s="15"/>
      <c r="E111" s="16">
        <v>0</v>
      </c>
      <c r="F111" s="16">
        <v>0</v>
      </c>
      <c r="G111" s="15"/>
      <c r="H111" s="15"/>
      <c r="I111" s="14">
        <v>-639283</v>
      </c>
      <c r="J111" s="15"/>
      <c r="K111" s="15"/>
      <c r="L111" s="15"/>
      <c r="M111" s="16">
        <v>0</v>
      </c>
      <c r="N111" s="15"/>
      <c r="O111" s="15"/>
      <c r="P111" s="15"/>
      <c r="Q111" s="15"/>
      <c r="R111" s="14">
        <v>-211302</v>
      </c>
      <c r="S111" s="21">
        <f t="shared" si="3"/>
        <v>-850585</v>
      </c>
      <c r="T111" s="15"/>
      <c r="U111" s="16">
        <v>0</v>
      </c>
      <c r="V111" s="15"/>
      <c r="W111" s="21">
        <f t="shared" si="4"/>
        <v>0</v>
      </c>
      <c r="X111" s="21">
        <f t="shared" si="5"/>
        <v>-850585</v>
      </c>
    </row>
    <row r="112" spans="1:24" x14ac:dyDescent="0.35">
      <c r="A112" s="2" t="s">
        <v>4</v>
      </c>
      <c r="B112" s="2" t="s">
        <v>102</v>
      </c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21">
        <f t="shared" si="3"/>
        <v>0</v>
      </c>
      <c r="T112" s="15"/>
      <c r="U112" s="15"/>
      <c r="V112" s="15"/>
      <c r="W112" s="21">
        <f t="shared" si="4"/>
        <v>0</v>
      </c>
      <c r="X112" s="21">
        <f t="shared" si="5"/>
        <v>0</v>
      </c>
    </row>
    <row r="113" spans="1:24" x14ac:dyDescent="0.35">
      <c r="A113" s="2" t="s">
        <v>23</v>
      </c>
      <c r="B113" s="2" t="s">
        <v>122</v>
      </c>
      <c r="C113" s="15"/>
      <c r="D113" s="15"/>
      <c r="E113" s="16">
        <v>0</v>
      </c>
      <c r="F113" s="16">
        <v>0</v>
      </c>
      <c r="G113" s="15"/>
      <c r="H113" s="15"/>
      <c r="I113" s="15"/>
      <c r="J113" s="15"/>
      <c r="K113" s="15"/>
      <c r="L113" s="15"/>
      <c r="M113" s="16">
        <v>0</v>
      </c>
      <c r="N113" s="15"/>
      <c r="O113" s="15"/>
      <c r="P113" s="15"/>
      <c r="Q113" s="15"/>
      <c r="R113" s="14">
        <v>-93733</v>
      </c>
      <c r="S113" s="21">
        <f t="shared" si="3"/>
        <v>-93733</v>
      </c>
      <c r="T113" s="15"/>
      <c r="U113" s="16">
        <v>0</v>
      </c>
      <c r="V113" s="15"/>
      <c r="W113" s="21">
        <f t="shared" si="4"/>
        <v>0</v>
      </c>
      <c r="X113" s="21">
        <f t="shared" si="5"/>
        <v>-93733</v>
      </c>
    </row>
    <row r="114" spans="1:24" x14ac:dyDescent="0.35">
      <c r="A114" s="2" t="s">
        <v>24</v>
      </c>
      <c r="B114" s="2" t="s">
        <v>123</v>
      </c>
      <c r="C114" s="15"/>
      <c r="D114" s="15"/>
      <c r="E114" s="16">
        <v>0</v>
      </c>
      <c r="F114" s="16">
        <v>0</v>
      </c>
      <c r="G114" s="15"/>
      <c r="H114" s="15"/>
      <c r="I114" s="15"/>
      <c r="J114" s="15"/>
      <c r="K114" s="15"/>
      <c r="L114" s="15"/>
      <c r="M114" s="16">
        <v>0</v>
      </c>
      <c r="N114" s="15"/>
      <c r="O114" s="15"/>
      <c r="P114" s="15"/>
      <c r="Q114" s="15"/>
      <c r="R114" s="14">
        <v>-95514</v>
      </c>
      <c r="S114" s="21">
        <f t="shared" si="3"/>
        <v>-95514</v>
      </c>
      <c r="T114" s="15"/>
      <c r="U114" s="16">
        <v>0</v>
      </c>
      <c r="V114" s="15"/>
      <c r="W114" s="21">
        <f t="shared" si="4"/>
        <v>0</v>
      </c>
      <c r="X114" s="21">
        <f t="shared" si="5"/>
        <v>-95514</v>
      </c>
    </row>
    <row r="115" spans="1:24" x14ac:dyDescent="0.35">
      <c r="A115" s="2" t="s">
        <v>5</v>
      </c>
      <c r="B115" s="2" t="s">
        <v>103</v>
      </c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21">
        <f t="shared" si="3"/>
        <v>0</v>
      </c>
      <c r="T115" s="15"/>
      <c r="U115" s="15"/>
      <c r="V115" s="15"/>
      <c r="W115" s="21">
        <f t="shared" si="4"/>
        <v>0</v>
      </c>
      <c r="X115" s="21">
        <f t="shared" si="5"/>
        <v>0</v>
      </c>
    </row>
    <row r="116" spans="1:24" x14ac:dyDescent="0.35">
      <c r="A116" s="2" t="s">
        <v>23</v>
      </c>
      <c r="B116" s="2" t="s">
        <v>122</v>
      </c>
      <c r="C116" s="15"/>
      <c r="D116" s="15"/>
      <c r="E116" s="16">
        <v>0</v>
      </c>
      <c r="F116" s="16">
        <v>0</v>
      </c>
      <c r="G116" s="15"/>
      <c r="H116" s="15"/>
      <c r="I116" s="15"/>
      <c r="J116" s="15"/>
      <c r="K116" s="15"/>
      <c r="L116" s="15"/>
      <c r="M116" s="16">
        <v>0</v>
      </c>
      <c r="N116" s="15"/>
      <c r="O116" s="15"/>
      <c r="P116" s="15"/>
      <c r="Q116" s="15"/>
      <c r="R116" s="15"/>
      <c r="S116" s="21">
        <f t="shared" si="3"/>
        <v>0</v>
      </c>
      <c r="T116" s="15"/>
      <c r="U116" s="16">
        <v>0</v>
      </c>
      <c r="V116" s="15"/>
      <c r="W116" s="21">
        <f t="shared" si="4"/>
        <v>0</v>
      </c>
      <c r="X116" s="21">
        <f t="shared" si="5"/>
        <v>0</v>
      </c>
    </row>
    <row r="117" spans="1:24" x14ac:dyDescent="0.35">
      <c r="A117" s="2" t="s">
        <v>24</v>
      </c>
      <c r="B117" s="2" t="s">
        <v>123</v>
      </c>
      <c r="C117" s="15"/>
      <c r="D117" s="15"/>
      <c r="E117" s="16">
        <v>0</v>
      </c>
      <c r="F117" s="16">
        <v>0</v>
      </c>
      <c r="G117" s="15"/>
      <c r="H117" s="15"/>
      <c r="I117" s="15"/>
      <c r="J117" s="15"/>
      <c r="K117" s="15"/>
      <c r="L117" s="15"/>
      <c r="M117" s="16">
        <v>0</v>
      </c>
      <c r="N117" s="15"/>
      <c r="O117" s="15"/>
      <c r="P117" s="15"/>
      <c r="Q117" s="15"/>
      <c r="R117" s="15"/>
      <c r="S117" s="21">
        <f t="shared" si="3"/>
        <v>0</v>
      </c>
      <c r="T117" s="15"/>
      <c r="U117" s="16">
        <v>0</v>
      </c>
      <c r="V117" s="15"/>
      <c r="W117" s="21">
        <f t="shared" si="4"/>
        <v>0</v>
      </c>
      <c r="X117" s="21">
        <f t="shared" si="5"/>
        <v>0</v>
      </c>
    </row>
    <row r="118" spans="1:24" ht="16" x14ac:dyDescent="0.35">
      <c r="A118" s="2" t="s">
        <v>20</v>
      </c>
      <c r="B118" s="2" t="s">
        <v>119</v>
      </c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21">
        <f t="shared" si="3"/>
        <v>0</v>
      </c>
      <c r="T118" s="15"/>
      <c r="U118" s="15"/>
      <c r="V118" s="15"/>
      <c r="W118" s="21">
        <f t="shared" si="4"/>
        <v>0</v>
      </c>
      <c r="X118" s="21">
        <f t="shared" si="5"/>
        <v>0</v>
      </c>
    </row>
    <row r="119" spans="1:24" x14ac:dyDescent="0.35">
      <c r="A119" s="2" t="s">
        <v>23</v>
      </c>
      <c r="B119" s="2" t="s">
        <v>122</v>
      </c>
      <c r="C119" s="15"/>
      <c r="D119" s="15"/>
      <c r="E119" s="16">
        <v>0</v>
      </c>
      <c r="F119" s="16">
        <v>0</v>
      </c>
      <c r="G119" s="15"/>
      <c r="H119" s="15"/>
      <c r="I119" s="15"/>
      <c r="J119" s="15"/>
      <c r="K119" s="15"/>
      <c r="L119" s="15"/>
      <c r="M119" s="16">
        <v>0</v>
      </c>
      <c r="N119" s="15"/>
      <c r="O119" s="15"/>
      <c r="P119" s="15"/>
      <c r="Q119" s="15"/>
      <c r="R119" s="14">
        <v>-996965</v>
      </c>
      <c r="S119" s="21">
        <f t="shared" ref="S119:S182" si="6">SUM(C119:R119)</f>
        <v>-996965</v>
      </c>
      <c r="T119" s="15"/>
      <c r="U119" s="16">
        <v>0</v>
      </c>
      <c r="V119" s="15"/>
      <c r="W119" s="21">
        <f t="shared" ref="W119:W182" si="7">SUM(T119:V119)</f>
        <v>0</v>
      </c>
      <c r="X119" s="21">
        <f t="shared" ref="X119:X182" si="8">S119+W119</f>
        <v>-996965</v>
      </c>
    </row>
    <row r="120" spans="1:24" x14ac:dyDescent="0.35">
      <c r="A120" s="2" t="s">
        <v>24</v>
      </c>
      <c r="B120" s="2" t="s">
        <v>123</v>
      </c>
      <c r="C120" s="15"/>
      <c r="D120" s="15"/>
      <c r="E120" s="16">
        <v>0</v>
      </c>
      <c r="F120" s="16">
        <v>0</v>
      </c>
      <c r="G120" s="15"/>
      <c r="H120" s="15"/>
      <c r="I120" s="15"/>
      <c r="J120" s="15"/>
      <c r="K120" s="15"/>
      <c r="L120" s="15"/>
      <c r="M120" s="16">
        <v>0</v>
      </c>
      <c r="N120" s="15"/>
      <c r="O120" s="15"/>
      <c r="P120" s="15"/>
      <c r="Q120" s="15"/>
      <c r="R120" s="15"/>
      <c r="S120" s="21">
        <f t="shared" si="6"/>
        <v>0</v>
      </c>
      <c r="T120" s="15"/>
      <c r="U120" s="16">
        <v>0</v>
      </c>
      <c r="V120" s="15"/>
      <c r="W120" s="21">
        <f t="shared" si="7"/>
        <v>0</v>
      </c>
      <c r="X120" s="21">
        <f t="shared" si="8"/>
        <v>0</v>
      </c>
    </row>
    <row r="121" spans="1:24" x14ac:dyDescent="0.35">
      <c r="A121" s="2" t="s">
        <v>21</v>
      </c>
      <c r="B121" s="2" t="s">
        <v>120</v>
      </c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21">
        <f t="shared" si="6"/>
        <v>0</v>
      </c>
      <c r="T121" s="15"/>
      <c r="U121" s="15"/>
      <c r="V121" s="15"/>
      <c r="W121" s="21">
        <f t="shared" si="7"/>
        <v>0</v>
      </c>
      <c r="X121" s="21">
        <f t="shared" si="8"/>
        <v>0</v>
      </c>
    </row>
    <row r="122" spans="1:24" x14ac:dyDescent="0.35">
      <c r="A122" s="2" t="s">
        <v>23</v>
      </c>
      <c r="B122" s="2" t="s">
        <v>122</v>
      </c>
      <c r="C122" s="15"/>
      <c r="D122" s="15"/>
      <c r="E122" s="16">
        <v>0</v>
      </c>
      <c r="F122" s="16">
        <v>0</v>
      </c>
      <c r="G122" s="15"/>
      <c r="H122" s="15"/>
      <c r="I122" s="15"/>
      <c r="J122" s="15"/>
      <c r="K122" s="15"/>
      <c r="L122" s="15"/>
      <c r="M122" s="16">
        <v>0</v>
      </c>
      <c r="N122" s="15"/>
      <c r="O122" s="15"/>
      <c r="P122" s="15"/>
      <c r="Q122" s="15"/>
      <c r="R122" s="15"/>
      <c r="S122" s="21">
        <f t="shared" si="6"/>
        <v>0</v>
      </c>
      <c r="T122" s="15"/>
      <c r="U122" s="15"/>
      <c r="V122" s="15"/>
      <c r="W122" s="21">
        <f t="shared" si="7"/>
        <v>0</v>
      </c>
      <c r="X122" s="21">
        <f t="shared" si="8"/>
        <v>0</v>
      </c>
    </row>
    <row r="123" spans="1:24" x14ac:dyDescent="0.35">
      <c r="A123" s="2" t="s">
        <v>24</v>
      </c>
      <c r="B123" s="2" t="s">
        <v>123</v>
      </c>
      <c r="C123" s="15"/>
      <c r="D123" s="15"/>
      <c r="E123" s="16">
        <v>0</v>
      </c>
      <c r="F123" s="16">
        <v>0</v>
      </c>
      <c r="G123" s="15"/>
      <c r="H123" s="15"/>
      <c r="I123" s="15"/>
      <c r="J123" s="15"/>
      <c r="K123" s="15"/>
      <c r="L123" s="15"/>
      <c r="M123" s="16">
        <v>0</v>
      </c>
      <c r="N123" s="15"/>
      <c r="O123" s="15"/>
      <c r="P123" s="15"/>
      <c r="Q123" s="15"/>
      <c r="R123" s="15"/>
      <c r="S123" s="21">
        <f t="shared" si="6"/>
        <v>0</v>
      </c>
      <c r="T123" s="15"/>
      <c r="U123" s="15"/>
      <c r="V123" s="15"/>
      <c r="W123" s="21">
        <f t="shared" si="7"/>
        <v>0</v>
      </c>
      <c r="X123" s="21">
        <f t="shared" si="8"/>
        <v>0</v>
      </c>
    </row>
    <row r="124" spans="1:24" x14ac:dyDescent="0.35">
      <c r="A124" s="2" t="s">
        <v>59</v>
      </c>
      <c r="B124" s="2" t="s">
        <v>158</v>
      </c>
      <c r="C124" s="14">
        <v>-959338</v>
      </c>
      <c r="D124" s="14">
        <v>-85811176</v>
      </c>
      <c r="E124" s="14">
        <v>-159772598</v>
      </c>
      <c r="F124" s="14">
        <v>-71169757</v>
      </c>
      <c r="G124" s="14">
        <v>-3031189</v>
      </c>
      <c r="H124" s="14">
        <v>-67119144</v>
      </c>
      <c r="I124" s="14">
        <v>-11742245</v>
      </c>
      <c r="J124" s="14">
        <v>-164711890</v>
      </c>
      <c r="K124" s="14">
        <v>-171848858</v>
      </c>
      <c r="L124" s="14">
        <v>-2008497</v>
      </c>
      <c r="M124" s="14">
        <v>-170401844</v>
      </c>
      <c r="N124" s="15"/>
      <c r="O124" s="14">
        <v>-306964462</v>
      </c>
      <c r="P124" s="14">
        <v>-45311115</v>
      </c>
      <c r="Q124" s="14">
        <v>-13207263</v>
      </c>
      <c r="R124" s="14">
        <v>-383356436</v>
      </c>
      <c r="S124" s="21">
        <f t="shared" si="6"/>
        <v>-1657415812</v>
      </c>
      <c r="T124" s="15"/>
      <c r="U124" s="14">
        <v>-1592489</v>
      </c>
      <c r="V124" s="15"/>
      <c r="W124" s="21">
        <f t="shared" si="7"/>
        <v>-1592489</v>
      </c>
      <c r="X124" s="21">
        <f t="shared" si="8"/>
        <v>-1659008301</v>
      </c>
    </row>
    <row r="125" spans="1:24" x14ac:dyDescent="0.35">
      <c r="A125" s="2" t="s">
        <v>2</v>
      </c>
      <c r="B125" s="2" t="s">
        <v>100</v>
      </c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21">
        <f t="shared" si="6"/>
        <v>0</v>
      </c>
      <c r="T125" s="15"/>
      <c r="U125" s="15"/>
      <c r="V125" s="15"/>
      <c r="W125" s="21">
        <f t="shared" si="7"/>
        <v>0</v>
      </c>
      <c r="X125" s="21">
        <f t="shared" si="8"/>
        <v>0</v>
      </c>
    </row>
    <row r="126" spans="1:24" ht="16" x14ac:dyDescent="0.35">
      <c r="A126" s="2" t="s">
        <v>19</v>
      </c>
      <c r="B126" s="2" t="s">
        <v>118</v>
      </c>
      <c r="C126" s="15"/>
      <c r="D126" s="15"/>
      <c r="E126" s="16">
        <v>0</v>
      </c>
      <c r="F126" s="16">
        <v>0</v>
      </c>
      <c r="G126" s="15"/>
      <c r="H126" s="16">
        <v>0</v>
      </c>
      <c r="I126" s="15"/>
      <c r="J126" s="14">
        <v>-19559777</v>
      </c>
      <c r="K126" s="14">
        <v>-148434344</v>
      </c>
      <c r="L126" s="15"/>
      <c r="M126" s="14">
        <v>-130025525</v>
      </c>
      <c r="N126" s="15"/>
      <c r="O126" s="15"/>
      <c r="P126" s="15"/>
      <c r="Q126" s="15"/>
      <c r="R126" s="14">
        <v>-245165488</v>
      </c>
      <c r="S126" s="21">
        <f t="shared" si="6"/>
        <v>-543185134</v>
      </c>
      <c r="T126" s="15"/>
      <c r="U126" s="15"/>
      <c r="V126" s="15"/>
      <c r="W126" s="21">
        <f t="shared" si="7"/>
        <v>0</v>
      </c>
      <c r="X126" s="21">
        <f t="shared" si="8"/>
        <v>-543185134</v>
      </c>
    </row>
    <row r="127" spans="1:24" ht="16" x14ac:dyDescent="0.35">
      <c r="A127" s="2" t="s">
        <v>3</v>
      </c>
      <c r="B127" s="2" t="s">
        <v>101</v>
      </c>
      <c r="C127" s="14">
        <v>-920398</v>
      </c>
      <c r="D127" s="14">
        <v>-54229741</v>
      </c>
      <c r="E127" s="14">
        <v>-139148824</v>
      </c>
      <c r="F127" s="14">
        <v>-64236959</v>
      </c>
      <c r="G127" s="14">
        <v>-187389</v>
      </c>
      <c r="H127" s="14">
        <v>-63726486</v>
      </c>
      <c r="I127" s="14">
        <v>-11684576</v>
      </c>
      <c r="J127" s="14">
        <v>-116288475</v>
      </c>
      <c r="K127" s="14">
        <v>-23167241</v>
      </c>
      <c r="L127" s="14">
        <v>-1904504</v>
      </c>
      <c r="M127" s="14">
        <v>-31149900</v>
      </c>
      <c r="N127" s="15"/>
      <c r="O127" s="14">
        <v>-216512779</v>
      </c>
      <c r="P127" s="14">
        <v>-39167753</v>
      </c>
      <c r="Q127" s="14">
        <v>-12593740</v>
      </c>
      <c r="R127" s="14">
        <v>-103451274</v>
      </c>
      <c r="S127" s="21">
        <f t="shared" si="6"/>
        <v>-878370039</v>
      </c>
      <c r="T127" s="15"/>
      <c r="U127" s="14">
        <v>-1592489</v>
      </c>
      <c r="V127" s="15"/>
      <c r="W127" s="21">
        <f t="shared" si="7"/>
        <v>-1592489</v>
      </c>
      <c r="X127" s="21">
        <f t="shared" si="8"/>
        <v>-879962528</v>
      </c>
    </row>
    <row r="128" spans="1:24" x14ac:dyDescent="0.35">
      <c r="A128" s="2" t="s">
        <v>4</v>
      </c>
      <c r="B128" s="2" t="s">
        <v>102</v>
      </c>
      <c r="C128" s="15"/>
      <c r="D128" s="14">
        <v>-31571623</v>
      </c>
      <c r="E128" s="14">
        <v>-1976100</v>
      </c>
      <c r="F128" s="14">
        <v>-6435094</v>
      </c>
      <c r="G128" s="14">
        <v>-2843800</v>
      </c>
      <c r="H128" s="14">
        <v>-1413802</v>
      </c>
      <c r="I128" s="14">
        <v>-57669</v>
      </c>
      <c r="J128" s="14">
        <v>-21680032</v>
      </c>
      <c r="K128" s="14">
        <v>-207184</v>
      </c>
      <c r="L128" s="14">
        <v>-103993</v>
      </c>
      <c r="M128" s="14">
        <v>-9226419</v>
      </c>
      <c r="N128" s="15"/>
      <c r="O128" s="14">
        <v>-58832820</v>
      </c>
      <c r="P128" s="14">
        <v>-5873747</v>
      </c>
      <c r="Q128" s="15"/>
      <c r="R128" s="14">
        <v>-12110741</v>
      </c>
      <c r="S128" s="21">
        <f t="shared" si="6"/>
        <v>-152333024</v>
      </c>
      <c r="T128" s="15"/>
      <c r="U128" s="16">
        <v>0</v>
      </c>
      <c r="V128" s="15"/>
      <c r="W128" s="21">
        <f t="shared" si="7"/>
        <v>0</v>
      </c>
      <c r="X128" s="21">
        <f t="shared" si="8"/>
        <v>-152333024</v>
      </c>
    </row>
    <row r="129" spans="1:24" x14ac:dyDescent="0.35">
      <c r="A129" s="2" t="s">
        <v>5</v>
      </c>
      <c r="B129" s="2" t="s">
        <v>103</v>
      </c>
      <c r="C129" s="15"/>
      <c r="D129" s="14">
        <v>-9812</v>
      </c>
      <c r="E129" s="16">
        <v>0</v>
      </c>
      <c r="F129" s="14">
        <v>-38098</v>
      </c>
      <c r="G129" s="15"/>
      <c r="H129" s="14">
        <v>1454010</v>
      </c>
      <c r="I129" s="15"/>
      <c r="J129" s="14">
        <v>-90036</v>
      </c>
      <c r="K129" s="14">
        <v>-40089</v>
      </c>
      <c r="L129" s="15"/>
      <c r="M129" s="16">
        <v>0</v>
      </c>
      <c r="N129" s="15"/>
      <c r="O129" s="16">
        <v>0</v>
      </c>
      <c r="P129" s="16">
        <v>0</v>
      </c>
      <c r="Q129" s="14">
        <v>-105473</v>
      </c>
      <c r="R129" s="15"/>
      <c r="S129" s="21">
        <f t="shared" si="6"/>
        <v>1170502</v>
      </c>
      <c r="T129" s="15"/>
      <c r="U129" s="16">
        <v>0</v>
      </c>
      <c r="V129" s="15"/>
      <c r="W129" s="21">
        <f t="shared" si="7"/>
        <v>0</v>
      </c>
      <c r="X129" s="21">
        <f t="shared" si="8"/>
        <v>1170502</v>
      </c>
    </row>
    <row r="130" spans="1:24" ht="16" x14ac:dyDescent="0.35">
      <c r="A130" s="2" t="s">
        <v>20</v>
      </c>
      <c r="B130" s="2" t="s">
        <v>119</v>
      </c>
      <c r="C130" s="14">
        <v>-38940</v>
      </c>
      <c r="D130" s="15"/>
      <c r="E130" s="16">
        <v>0</v>
      </c>
      <c r="F130" s="16">
        <v>0</v>
      </c>
      <c r="G130" s="15"/>
      <c r="H130" s="14">
        <v>-44800</v>
      </c>
      <c r="I130" s="15"/>
      <c r="J130" s="15"/>
      <c r="K130" s="15"/>
      <c r="L130" s="15"/>
      <c r="M130" s="16">
        <v>0</v>
      </c>
      <c r="N130" s="15"/>
      <c r="O130" s="15"/>
      <c r="P130" s="16">
        <v>0</v>
      </c>
      <c r="Q130" s="15"/>
      <c r="R130" s="14">
        <v>-22628933</v>
      </c>
      <c r="S130" s="21">
        <f t="shared" si="6"/>
        <v>-22712673</v>
      </c>
      <c r="T130" s="15"/>
      <c r="U130" s="16">
        <v>0</v>
      </c>
      <c r="V130" s="15"/>
      <c r="W130" s="21">
        <f t="shared" si="7"/>
        <v>0</v>
      </c>
      <c r="X130" s="21">
        <f t="shared" si="8"/>
        <v>-22712673</v>
      </c>
    </row>
    <row r="131" spans="1:24" x14ac:dyDescent="0.35">
      <c r="A131" s="2" t="s">
        <v>21</v>
      </c>
      <c r="B131" s="2" t="s">
        <v>120</v>
      </c>
      <c r="C131" s="15"/>
      <c r="D131" s="15"/>
      <c r="E131" s="14">
        <v>-18647674</v>
      </c>
      <c r="F131" s="14">
        <v>-459606</v>
      </c>
      <c r="G131" s="15"/>
      <c r="H131" s="14">
        <v>-3388066</v>
      </c>
      <c r="I131" s="15"/>
      <c r="J131" s="14">
        <v>-7093570</v>
      </c>
      <c r="K131" s="15"/>
      <c r="L131" s="15"/>
      <c r="M131" s="16">
        <v>0</v>
      </c>
      <c r="N131" s="15"/>
      <c r="O131" s="14">
        <v>-6441958</v>
      </c>
      <c r="P131" s="14">
        <v>-269615</v>
      </c>
      <c r="Q131" s="14">
        <v>-508050</v>
      </c>
      <c r="R131" s="15"/>
      <c r="S131" s="21">
        <f t="shared" si="6"/>
        <v>-36808539</v>
      </c>
      <c r="T131" s="15"/>
      <c r="U131" s="15"/>
      <c r="V131" s="15"/>
      <c r="W131" s="21">
        <f t="shared" si="7"/>
        <v>0</v>
      </c>
      <c r="X131" s="21">
        <f t="shared" si="8"/>
        <v>-36808539</v>
      </c>
    </row>
    <row r="132" spans="1:24" x14ac:dyDescent="0.35">
      <c r="A132" s="2" t="s">
        <v>98</v>
      </c>
      <c r="B132" s="2" t="s">
        <v>104</v>
      </c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4">
        <v>-25176905</v>
      </c>
      <c r="P132" s="15"/>
      <c r="Q132" s="15"/>
      <c r="R132" s="15"/>
      <c r="S132" s="21">
        <f t="shared" si="6"/>
        <v>-25176905</v>
      </c>
      <c r="T132" s="15"/>
      <c r="U132" s="15"/>
      <c r="V132" s="15"/>
      <c r="W132" s="21">
        <f t="shared" si="7"/>
        <v>0</v>
      </c>
      <c r="X132" s="21">
        <f t="shared" si="8"/>
        <v>-25176905</v>
      </c>
    </row>
    <row r="133" spans="1:24" x14ac:dyDescent="0.35">
      <c r="A133" s="2" t="s">
        <v>6</v>
      </c>
      <c r="B133" s="2" t="s">
        <v>105</v>
      </c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6">
        <v>0</v>
      </c>
      <c r="P133" s="15"/>
      <c r="Q133" s="15"/>
      <c r="R133" s="15"/>
      <c r="S133" s="21">
        <f t="shared" si="6"/>
        <v>0</v>
      </c>
      <c r="T133" s="15"/>
      <c r="U133" s="15"/>
      <c r="V133" s="15"/>
      <c r="W133" s="21">
        <f t="shared" si="7"/>
        <v>0</v>
      </c>
      <c r="X133" s="21">
        <f t="shared" si="8"/>
        <v>0</v>
      </c>
    </row>
    <row r="134" spans="1:24" x14ac:dyDescent="0.35">
      <c r="A134" s="2" t="s">
        <v>22</v>
      </c>
      <c r="B134" s="2" t="s">
        <v>121</v>
      </c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21">
        <f t="shared" si="6"/>
        <v>0</v>
      </c>
      <c r="T134" s="15"/>
      <c r="U134" s="15"/>
      <c r="V134" s="15"/>
      <c r="W134" s="21">
        <f t="shared" si="7"/>
        <v>0</v>
      </c>
      <c r="X134" s="21">
        <f t="shared" si="8"/>
        <v>0</v>
      </c>
    </row>
    <row r="135" spans="1:24" ht="16" x14ac:dyDescent="0.35">
      <c r="A135" s="2" t="s">
        <v>19</v>
      </c>
      <c r="B135" s="2" t="s">
        <v>118</v>
      </c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21">
        <f t="shared" si="6"/>
        <v>0</v>
      </c>
      <c r="T135" s="15"/>
      <c r="U135" s="15"/>
      <c r="V135" s="15"/>
      <c r="W135" s="21">
        <f t="shared" si="7"/>
        <v>0</v>
      </c>
      <c r="X135" s="21">
        <f t="shared" si="8"/>
        <v>0</v>
      </c>
    </row>
    <row r="136" spans="1:24" x14ac:dyDescent="0.35">
      <c r="A136" s="2" t="s">
        <v>23</v>
      </c>
      <c r="B136" s="2" t="s">
        <v>122</v>
      </c>
      <c r="C136" s="15"/>
      <c r="D136" s="15"/>
      <c r="E136" s="16">
        <v>0</v>
      </c>
      <c r="F136" s="16">
        <v>0</v>
      </c>
      <c r="G136" s="15"/>
      <c r="H136" s="16">
        <v>0</v>
      </c>
      <c r="I136" s="15"/>
      <c r="J136" s="14">
        <v>-19559777</v>
      </c>
      <c r="K136" s="14">
        <v>-148434344</v>
      </c>
      <c r="L136" s="15"/>
      <c r="M136" s="14">
        <v>-130025525</v>
      </c>
      <c r="N136" s="15"/>
      <c r="O136" s="15"/>
      <c r="P136" s="15"/>
      <c r="Q136" s="15"/>
      <c r="R136" s="14">
        <v>-245165488</v>
      </c>
      <c r="S136" s="21">
        <f t="shared" si="6"/>
        <v>-543185134</v>
      </c>
      <c r="T136" s="15"/>
      <c r="U136" s="15"/>
      <c r="V136" s="15"/>
      <c r="W136" s="21">
        <f t="shared" si="7"/>
        <v>0</v>
      </c>
      <c r="X136" s="21">
        <f t="shared" si="8"/>
        <v>-543185134</v>
      </c>
    </row>
    <row r="137" spans="1:24" x14ac:dyDescent="0.35">
      <c r="A137" s="2" t="s">
        <v>24</v>
      </c>
      <c r="B137" s="2" t="s">
        <v>123</v>
      </c>
      <c r="C137" s="15"/>
      <c r="D137" s="15"/>
      <c r="E137" s="16">
        <v>0</v>
      </c>
      <c r="F137" s="16">
        <v>0</v>
      </c>
      <c r="G137" s="15"/>
      <c r="H137" s="16">
        <v>0</v>
      </c>
      <c r="I137" s="15"/>
      <c r="J137" s="16">
        <v>0</v>
      </c>
      <c r="K137" s="15"/>
      <c r="L137" s="15"/>
      <c r="M137" s="16">
        <v>0</v>
      </c>
      <c r="N137" s="15"/>
      <c r="O137" s="15"/>
      <c r="P137" s="15"/>
      <c r="Q137" s="15"/>
      <c r="R137" s="15"/>
      <c r="S137" s="21">
        <f t="shared" si="6"/>
        <v>0</v>
      </c>
      <c r="T137" s="15"/>
      <c r="U137" s="15"/>
      <c r="V137" s="15"/>
      <c r="W137" s="21">
        <f t="shared" si="7"/>
        <v>0</v>
      </c>
      <c r="X137" s="21">
        <f t="shared" si="8"/>
        <v>0</v>
      </c>
    </row>
    <row r="138" spans="1:24" ht="16" x14ac:dyDescent="0.35">
      <c r="A138" s="2" t="s">
        <v>3</v>
      </c>
      <c r="B138" s="2" t="s">
        <v>101</v>
      </c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21">
        <f t="shared" si="6"/>
        <v>0</v>
      </c>
      <c r="T138" s="15"/>
      <c r="U138" s="15"/>
      <c r="V138" s="15"/>
      <c r="W138" s="21">
        <f t="shared" si="7"/>
        <v>0</v>
      </c>
      <c r="X138" s="21">
        <f t="shared" si="8"/>
        <v>0</v>
      </c>
    </row>
    <row r="139" spans="1:24" x14ac:dyDescent="0.35">
      <c r="A139" s="2" t="s">
        <v>23</v>
      </c>
      <c r="B139" s="2" t="s">
        <v>122</v>
      </c>
      <c r="C139" s="14">
        <v>-413088</v>
      </c>
      <c r="D139" s="14">
        <v>-39432943</v>
      </c>
      <c r="E139" s="14">
        <v>-71929616</v>
      </c>
      <c r="F139" s="14">
        <v>-41426634</v>
      </c>
      <c r="G139" s="14">
        <v>-123466</v>
      </c>
      <c r="H139" s="14">
        <v>-47972359</v>
      </c>
      <c r="I139" s="14">
        <v>-6392665</v>
      </c>
      <c r="J139" s="14">
        <v>-68791377</v>
      </c>
      <c r="K139" s="14">
        <v>-15168512</v>
      </c>
      <c r="L139" s="14">
        <v>-1107630</v>
      </c>
      <c r="M139" s="14">
        <v>-18883285</v>
      </c>
      <c r="N139" s="15"/>
      <c r="O139" s="14">
        <v>-123184210</v>
      </c>
      <c r="P139" s="14">
        <v>-32244448</v>
      </c>
      <c r="Q139" s="14">
        <v>-12087850</v>
      </c>
      <c r="R139" s="14">
        <v>-48790540</v>
      </c>
      <c r="S139" s="21">
        <f t="shared" si="6"/>
        <v>-527948623</v>
      </c>
      <c r="T139" s="15"/>
      <c r="U139" s="14">
        <v>-329015</v>
      </c>
      <c r="V139" s="15"/>
      <c r="W139" s="21">
        <f t="shared" si="7"/>
        <v>-329015</v>
      </c>
      <c r="X139" s="21">
        <f t="shared" si="8"/>
        <v>-528277638</v>
      </c>
    </row>
    <row r="140" spans="1:24" x14ac:dyDescent="0.35">
      <c r="A140" s="2" t="s">
        <v>24</v>
      </c>
      <c r="B140" s="2" t="s">
        <v>123</v>
      </c>
      <c r="C140" s="14">
        <v>-507310</v>
      </c>
      <c r="D140" s="14">
        <v>-14796798</v>
      </c>
      <c r="E140" s="14">
        <v>-67219207</v>
      </c>
      <c r="F140" s="14">
        <v>-22810324</v>
      </c>
      <c r="G140" s="14">
        <v>-63923</v>
      </c>
      <c r="H140" s="14">
        <v>-15754127</v>
      </c>
      <c r="I140" s="14">
        <v>-5291911</v>
      </c>
      <c r="J140" s="14">
        <v>-47497098</v>
      </c>
      <c r="K140" s="14">
        <v>-7998729</v>
      </c>
      <c r="L140" s="14">
        <v>-796874</v>
      </c>
      <c r="M140" s="14">
        <v>-12266615</v>
      </c>
      <c r="N140" s="15"/>
      <c r="O140" s="14">
        <v>-57483093</v>
      </c>
      <c r="P140" s="14">
        <v>-6923305</v>
      </c>
      <c r="Q140" s="14">
        <v>-505890</v>
      </c>
      <c r="R140" s="14">
        <v>-47996456</v>
      </c>
      <c r="S140" s="21">
        <f t="shared" si="6"/>
        <v>-307911660</v>
      </c>
      <c r="T140" s="15"/>
      <c r="U140" s="14">
        <v>-1263473</v>
      </c>
      <c r="V140" s="15"/>
      <c r="W140" s="21">
        <f t="shared" si="7"/>
        <v>-1263473</v>
      </c>
      <c r="X140" s="21">
        <f t="shared" si="8"/>
        <v>-309175133</v>
      </c>
    </row>
    <row r="141" spans="1:24" x14ac:dyDescent="0.35">
      <c r="A141" s="2" t="s">
        <v>4</v>
      </c>
      <c r="B141" s="2" t="s">
        <v>102</v>
      </c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21">
        <f t="shared" si="6"/>
        <v>0</v>
      </c>
      <c r="T141" s="15"/>
      <c r="U141" s="15"/>
      <c r="V141" s="15"/>
      <c r="W141" s="21">
        <f t="shared" si="7"/>
        <v>0</v>
      </c>
      <c r="X141" s="21">
        <f t="shared" si="8"/>
        <v>0</v>
      </c>
    </row>
    <row r="142" spans="1:24" x14ac:dyDescent="0.35">
      <c r="A142" s="2" t="s">
        <v>23</v>
      </c>
      <c r="B142" s="2" t="s">
        <v>122</v>
      </c>
      <c r="C142" s="15"/>
      <c r="D142" s="14">
        <v>-14732628</v>
      </c>
      <c r="E142" s="16">
        <v>0</v>
      </c>
      <c r="F142" s="16">
        <v>0</v>
      </c>
      <c r="G142" s="15"/>
      <c r="H142" s="14">
        <v>-951187</v>
      </c>
      <c r="I142" s="15"/>
      <c r="J142" s="14">
        <v>-371833</v>
      </c>
      <c r="K142" s="14">
        <v>-207184</v>
      </c>
      <c r="L142" s="14">
        <v>-40003</v>
      </c>
      <c r="M142" s="14">
        <v>-360465</v>
      </c>
      <c r="N142" s="15"/>
      <c r="O142" s="14">
        <v>-253516</v>
      </c>
      <c r="P142" s="14">
        <v>-312326</v>
      </c>
      <c r="Q142" s="15"/>
      <c r="R142" s="14">
        <v>-1343334</v>
      </c>
      <c r="S142" s="21">
        <f t="shared" si="6"/>
        <v>-18572476</v>
      </c>
      <c r="T142" s="15"/>
      <c r="U142" s="16">
        <v>0</v>
      </c>
      <c r="V142" s="15"/>
      <c r="W142" s="21">
        <f t="shared" si="7"/>
        <v>0</v>
      </c>
      <c r="X142" s="21">
        <f t="shared" si="8"/>
        <v>-18572476</v>
      </c>
    </row>
    <row r="143" spans="1:24" x14ac:dyDescent="0.35">
      <c r="A143" s="2" t="s">
        <v>24</v>
      </c>
      <c r="B143" s="2" t="s">
        <v>123</v>
      </c>
      <c r="C143" s="15"/>
      <c r="D143" s="14">
        <v>-16838995</v>
      </c>
      <c r="E143" s="14">
        <v>-1976100</v>
      </c>
      <c r="F143" s="14">
        <v>-6435094</v>
      </c>
      <c r="G143" s="14">
        <v>-2843800</v>
      </c>
      <c r="H143" s="14">
        <v>-462615</v>
      </c>
      <c r="I143" s="14">
        <v>-57669</v>
      </c>
      <c r="J143" s="14">
        <v>-21308199</v>
      </c>
      <c r="K143" s="15"/>
      <c r="L143" s="14">
        <v>-63990</v>
      </c>
      <c r="M143" s="14">
        <v>-8865954</v>
      </c>
      <c r="N143" s="15"/>
      <c r="O143" s="14">
        <v>-29688731</v>
      </c>
      <c r="P143" s="14">
        <v>-5561421</v>
      </c>
      <c r="Q143" s="15"/>
      <c r="R143" s="14">
        <v>-10767407</v>
      </c>
      <c r="S143" s="21">
        <f t="shared" si="6"/>
        <v>-104869975</v>
      </c>
      <c r="T143" s="15"/>
      <c r="U143" s="16">
        <v>0</v>
      </c>
      <c r="V143" s="15"/>
      <c r="W143" s="21">
        <f t="shared" si="7"/>
        <v>0</v>
      </c>
      <c r="X143" s="21">
        <f t="shared" si="8"/>
        <v>-104869975</v>
      </c>
    </row>
    <row r="144" spans="1:24" x14ac:dyDescent="0.35">
      <c r="A144" s="2" t="s">
        <v>5</v>
      </c>
      <c r="B144" s="2" t="s">
        <v>103</v>
      </c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21">
        <f t="shared" si="6"/>
        <v>0</v>
      </c>
      <c r="T144" s="15"/>
      <c r="U144" s="15"/>
      <c r="V144" s="15"/>
      <c r="W144" s="21">
        <f t="shared" si="7"/>
        <v>0</v>
      </c>
      <c r="X144" s="21">
        <f t="shared" si="8"/>
        <v>0</v>
      </c>
    </row>
    <row r="145" spans="1:24" x14ac:dyDescent="0.35">
      <c r="A145" s="2" t="s">
        <v>23</v>
      </c>
      <c r="B145" s="2" t="s">
        <v>122</v>
      </c>
      <c r="C145" s="15"/>
      <c r="D145" s="14">
        <v>-6764</v>
      </c>
      <c r="E145" s="16">
        <v>0</v>
      </c>
      <c r="F145" s="14">
        <v>-23122</v>
      </c>
      <c r="G145" s="15"/>
      <c r="H145" s="14">
        <v>1396818</v>
      </c>
      <c r="I145" s="15"/>
      <c r="J145" s="14">
        <v>-53262</v>
      </c>
      <c r="K145" s="15"/>
      <c r="L145" s="15"/>
      <c r="M145" s="16">
        <v>0</v>
      </c>
      <c r="N145" s="15"/>
      <c r="O145" s="15"/>
      <c r="P145" s="16">
        <v>0</v>
      </c>
      <c r="Q145" s="15"/>
      <c r="R145" s="15"/>
      <c r="S145" s="21">
        <f t="shared" si="6"/>
        <v>1313670</v>
      </c>
      <c r="T145" s="15"/>
      <c r="U145" s="16">
        <v>0</v>
      </c>
      <c r="V145" s="15"/>
      <c r="W145" s="21">
        <f t="shared" si="7"/>
        <v>0</v>
      </c>
      <c r="X145" s="21">
        <f t="shared" si="8"/>
        <v>1313670</v>
      </c>
    </row>
    <row r="146" spans="1:24" x14ac:dyDescent="0.35">
      <c r="A146" s="2" t="s">
        <v>24</v>
      </c>
      <c r="B146" s="2" t="s">
        <v>123</v>
      </c>
      <c r="C146" s="15"/>
      <c r="D146" s="14">
        <v>-3048</v>
      </c>
      <c r="E146" s="16">
        <v>0</v>
      </c>
      <c r="F146" s="14">
        <v>-14977</v>
      </c>
      <c r="G146" s="15"/>
      <c r="H146" s="14">
        <v>57192</v>
      </c>
      <c r="I146" s="15"/>
      <c r="J146" s="14">
        <v>-36774</v>
      </c>
      <c r="K146" s="14">
        <v>-40089</v>
      </c>
      <c r="L146" s="15"/>
      <c r="M146" s="16">
        <v>0</v>
      </c>
      <c r="N146" s="15"/>
      <c r="O146" s="15"/>
      <c r="P146" s="16">
        <v>0</v>
      </c>
      <c r="Q146" s="14">
        <v>-105473</v>
      </c>
      <c r="R146" s="15"/>
      <c r="S146" s="21">
        <f t="shared" si="6"/>
        <v>-143169</v>
      </c>
      <c r="T146" s="15"/>
      <c r="U146" s="16">
        <v>0</v>
      </c>
      <c r="V146" s="15"/>
      <c r="W146" s="21">
        <f t="shared" si="7"/>
        <v>0</v>
      </c>
      <c r="X146" s="21">
        <f t="shared" si="8"/>
        <v>-143169</v>
      </c>
    </row>
    <row r="147" spans="1:24" ht="16" x14ac:dyDescent="0.35">
      <c r="A147" s="2" t="s">
        <v>20</v>
      </c>
      <c r="B147" s="2" t="s">
        <v>119</v>
      </c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21">
        <f t="shared" si="6"/>
        <v>0</v>
      </c>
      <c r="T147" s="15"/>
      <c r="U147" s="15"/>
      <c r="V147" s="15"/>
      <c r="W147" s="21">
        <f t="shared" si="7"/>
        <v>0</v>
      </c>
      <c r="X147" s="21">
        <f t="shared" si="8"/>
        <v>0</v>
      </c>
    </row>
    <row r="148" spans="1:24" x14ac:dyDescent="0.35">
      <c r="A148" s="2" t="s">
        <v>23</v>
      </c>
      <c r="B148" s="2" t="s">
        <v>122</v>
      </c>
      <c r="C148" s="15"/>
      <c r="D148" s="15"/>
      <c r="E148" s="16">
        <v>0</v>
      </c>
      <c r="F148" s="16">
        <v>0</v>
      </c>
      <c r="G148" s="15"/>
      <c r="H148" s="16">
        <v>0</v>
      </c>
      <c r="I148" s="15"/>
      <c r="J148" s="15"/>
      <c r="K148" s="15"/>
      <c r="L148" s="15"/>
      <c r="M148" s="16">
        <v>0</v>
      </c>
      <c r="N148" s="15"/>
      <c r="O148" s="15"/>
      <c r="P148" s="16">
        <v>0</v>
      </c>
      <c r="Q148" s="15"/>
      <c r="R148" s="14">
        <v>-22628933</v>
      </c>
      <c r="S148" s="21">
        <f t="shared" si="6"/>
        <v>-22628933</v>
      </c>
      <c r="T148" s="15"/>
      <c r="U148" s="16">
        <v>0</v>
      </c>
      <c r="V148" s="15"/>
      <c r="W148" s="21">
        <f t="shared" si="7"/>
        <v>0</v>
      </c>
      <c r="X148" s="21">
        <f t="shared" si="8"/>
        <v>-22628933</v>
      </c>
    </row>
    <row r="149" spans="1:24" x14ac:dyDescent="0.35">
      <c r="A149" s="2" t="s">
        <v>24</v>
      </c>
      <c r="B149" s="2" t="s">
        <v>123</v>
      </c>
      <c r="C149" s="15"/>
      <c r="D149" s="15"/>
      <c r="E149" s="16">
        <v>0</v>
      </c>
      <c r="F149" s="16">
        <v>0</v>
      </c>
      <c r="G149" s="15"/>
      <c r="H149" s="14">
        <v>-44800</v>
      </c>
      <c r="I149" s="15"/>
      <c r="J149" s="15"/>
      <c r="K149" s="15"/>
      <c r="L149" s="15"/>
      <c r="M149" s="16">
        <v>0</v>
      </c>
      <c r="N149" s="15"/>
      <c r="O149" s="15"/>
      <c r="P149" s="16">
        <v>0</v>
      </c>
      <c r="Q149" s="15"/>
      <c r="R149" s="15"/>
      <c r="S149" s="21">
        <f t="shared" si="6"/>
        <v>-44800</v>
      </c>
      <c r="T149" s="15"/>
      <c r="U149" s="16">
        <v>0</v>
      </c>
      <c r="V149" s="15"/>
      <c r="W149" s="21">
        <f t="shared" si="7"/>
        <v>0</v>
      </c>
      <c r="X149" s="21">
        <f t="shared" si="8"/>
        <v>-44800</v>
      </c>
    </row>
    <row r="150" spans="1:24" x14ac:dyDescent="0.35">
      <c r="A150" s="2" t="s">
        <v>21</v>
      </c>
      <c r="B150" s="2" t="s">
        <v>120</v>
      </c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21">
        <f t="shared" si="6"/>
        <v>0</v>
      </c>
      <c r="T150" s="15"/>
      <c r="U150" s="15"/>
      <c r="V150" s="15"/>
      <c r="W150" s="21">
        <f t="shared" si="7"/>
        <v>0</v>
      </c>
      <c r="X150" s="21">
        <f t="shared" si="8"/>
        <v>0</v>
      </c>
    </row>
    <row r="151" spans="1:24" x14ac:dyDescent="0.35">
      <c r="A151" s="2" t="s">
        <v>23</v>
      </c>
      <c r="B151" s="2" t="s">
        <v>122</v>
      </c>
      <c r="C151" s="15"/>
      <c r="D151" s="15"/>
      <c r="E151" s="16">
        <v>0</v>
      </c>
      <c r="F151" s="16">
        <v>0</v>
      </c>
      <c r="G151" s="15"/>
      <c r="H151" s="14">
        <v>-1965134</v>
      </c>
      <c r="I151" s="15"/>
      <c r="J151" s="16">
        <v>0</v>
      </c>
      <c r="K151" s="15"/>
      <c r="L151" s="15"/>
      <c r="M151" s="15"/>
      <c r="N151" s="15"/>
      <c r="O151" s="15"/>
      <c r="P151" s="16">
        <v>0</v>
      </c>
      <c r="Q151" s="15"/>
      <c r="R151" s="15"/>
      <c r="S151" s="21">
        <f t="shared" si="6"/>
        <v>-1965134</v>
      </c>
      <c r="T151" s="15"/>
      <c r="U151" s="15"/>
      <c r="V151" s="15"/>
      <c r="W151" s="21">
        <f t="shared" si="7"/>
        <v>0</v>
      </c>
      <c r="X151" s="21">
        <f t="shared" si="8"/>
        <v>-1965134</v>
      </c>
    </row>
    <row r="152" spans="1:24" x14ac:dyDescent="0.35">
      <c r="A152" s="2" t="s">
        <v>24</v>
      </c>
      <c r="B152" s="2" t="s">
        <v>123</v>
      </c>
      <c r="C152" s="15"/>
      <c r="D152" s="15"/>
      <c r="E152" s="14">
        <v>-18647674</v>
      </c>
      <c r="F152" s="14">
        <v>-459606</v>
      </c>
      <c r="G152" s="15"/>
      <c r="H152" s="14">
        <v>-1422932</v>
      </c>
      <c r="I152" s="15"/>
      <c r="J152" s="14">
        <v>-7093570</v>
      </c>
      <c r="K152" s="15"/>
      <c r="L152" s="15"/>
      <c r="M152" s="15"/>
      <c r="N152" s="15"/>
      <c r="O152" s="14">
        <v>-6441958</v>
      </c>
      <c r="P152" s="14">
        <v>-269615</v>
      </c>
      <c r="Q152" s="14">
        <v>-508050</v>
      </c>
      <c r="R152" s="15"/>
      <c r="S152" s="21">
        <f t="shared" si="6"/>
        <v>-34843405</v>
      </c>
      <c r="T152" s="15"/>
      <c r="U152" s="15"/>
      <c r="V152" s="15"/>
      <c r="W152" s="21">
        <f t="shared" si="7"/>
        <v>0</v>
      </c>
      <c r="X152" s="21">
        <f t="shared" si="8"/>
        <v>-34843405</v>
      </c>
    </row>
    <row r="153" spans="1:24" ht="16" x14ac:dyDescent="0.35">
      <c r="A153" s="2" t="s">
        <v>60</v>
      </c>
      <c r="B153" s="2" t="s">
        <v>159</v>
      </c>
      <c r="C153" s="15"/>
      <c r="D153" s="14">
        <v>-737175330</v>
      </c>
      <c r="E153" s="16">
        <v>0</v>
      </c>
      <c r="F153" s="14">
        <v>-1233078469</v>
      </c>
      <c r="G153" s="15"/>
      <c r="H153" s="14">
        <v>-12155316</v>
      </c>
      <c r="I153" s="15"/>
      <c r="J153" s="14">
        <v>-1061827241</v>
      </c>
      <c r="K153" s="15"/>
      <c r="L153" s="15"/>
      <c r="M153" s="14">
        <v>-10589207</v>
      </c>
      <c r="N153" s="15"/>
      <c r="O153" s="14">
        <v>-3969434755</v>
      </c>
      <c r="P153" s="15"/>
      <c r="Q153" s="15"/>
      <c r="R153" s="15"/>
      <c r="S153" s="21">
        <f t="shared" si="6"/>
        <v>-7024260318</v>
      </c>
      <c r="T153" s="15"/>
      <c r="U153" s="16">
        <v>0</v>
      </c>
      <c r="V153" s="15"/>
      <c r="W153" s="21">
        <f t="shared" si="7"/>
        <v>0</v>
      </c>
      <c r="X153" s="21">
        <f t="shared" si="8"/>
        <v>-7024260318</v>
      </c>
    </row>
    <row r="154" spans="1:24" x14ac:dyDescent="0.35">
      <c r="A154" s="2" t="s">
        <v>61</v>
      </c>
      <c r="B154" s="2" t="s">
        <v>160</v>
      </c>
      <c r="C154" s="15"/>
      <c r="D154" s="14">
        <v>-357052264</v>
      </c>
      <c r="E154" s="14">
        <v>-25070326264</v>
      </c>
      <c r="F154" s="14">
        <v>-759479631</v>
      </c>
      <c r="G154" s="15"/>
      <c r="H154" s="16">
        <v>0</v>
      </c>
      <c r="I154" s="15"/>
      <c r="J154" s="14">
        <v>-682205486</v>
      </c>
      <c r="K154" s="15"/>
      <c r="L154" s="15"/>
      <c r="M154" s="14">
        <v>-225439104</v>
      </c>
      <c r="N154" s="15"/>
      <c r="O154" s="14">
        <v>-1459937631</v>
      </c>
      <c r="P154" s="15"/>
      <c r="Q154" s="15"/>
      <c r="R154" s="15"/>
      <c r="S154" s="21">
        <f t="shared" si="6"/>
        <v>-28554440380</v>
      </c>
      <c r="T154" s="15"/>
      <c r="U154" s="16">
        <v>0</v>
      </c>
      <c r="V154" s="15"/>
      <c r="W154" s="21">
        <f t="shared" si="7"/>
        <v>0</v>
      </c>
      <c r="X154" s="21">
        <f t="shared" si="8"/>
        <v>-28554440380</v>
      </c>
    </row>
    <row r="155" spans="1:24" x14ac:dyDescent="0.35">
      <c r="A155" s="2" t="s">
        <v>2</v>
      </c>
      <c r="B155" s="2" t="s">
        <v>100</v>
      </c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21">
        <f t="shared" si="6"/>
        <v>0</v>
      </c>
      <c r="T155" s="15"/>
      <c r="U155" s="15"/>
      <c r="V155" s="15"/>
      <c r="W155" s="21">
        <f t="shared" si="7"/>
        <v>0</v>
      </c>
      <c r="X155" s="21">
        <f t="shared" si="8"/>
        <v>0</v>
      </c>
    </row>
    <row r="156" spans="1:24" ht="16" x14ac:dyDescent="0.35">
      <c r="A156" s="2" t="s">
        <v>19</v>
      </c>
      <c r="B156" s="2" t="s">
        <v>118</v>
      </c>
      <c r="C156" s="15"/>
      <c r="D156" s="14">
        <v>-358089651</v>
      </c>
      <c r="E156" s="14">
        <v>-24590061279</v>
      </c>
      <c r="F156" s="14">
        <v>-759479631</v>
      </c>
      <c r="G156" s="15"/>
      <c r="H156" s="16">
        <v>0</v>
      </c>
      <c r="I156" s="15"/>
      <c r="J156" s="14">
        <v>-682205486</v>
      </c>
      <c r="K156" s="15"/>
      <c r="L156" s="15"/>
      <c r="M156" s="14">
        <v>-225439104</v>
      </c>
      <c r="N156" s="15"/>
      <c r="O156" s="14">
        <v>-1458762503</v>
      </c>
      <c r="P156" s="15"/>
      <c r="Q156" s="15"/>
      <c r="R156" s="15"/>
      <c r="S156" s="21">
        <f t="shared" si="6"/>
        <v>-28074037654</v>
      </c>
      <c r="T156" s="15"/>
      <c r="U156" s="15"/>
      <c r="V156" s="15"/>
      <c r="W156" s="21">
        <f t="shared" si="7"/>
        <v>0</v>
      </c>
      <c r="X156" s="21">
        <f t="shared" si="8"/>
        <v>-28074037654</v>
      </c>
    </row>
    <row r="157" spans="1:24" ht="16" x14ac:dyDescent="0.35">
      <c r="A157" s="2" t="s">
        <v>3</v>
      </c>
      <c r="B157" s="2" t="s">
        <v>101</v>
      </c>
      <c r="C157" s="15"/>
      <c r="D157" s="14">
        <v>1037387</v>
      </c>
      <c r="E157" s="16">
        <v>0</v>
      </c>
      <c r="F157" s="16">
        <v>0</v>
      </c>
      <c r="G157" s="15"/>
      <c r="H157" s="16">
        <v>0</v>
      </c>
      <c r="I157" s="15"/>
      <c r="J157" s="15"/>
      <c r="K157" s="15"/>
      <c r="L157" s="15"/>
      <c r="M157" s="16">
        <v>0</v>
      </c>
      <c r="N157" s="15"/>
      <c r="O157" s="16">
        <v>0</v>
      </c>
      <c r="P157" s="15"/>
      <c r="Q157" s="15"/>
      <c r="R157" s="15"/>
      <c r="S157" s="21">
        <f t="shared" si="6"/>
        <v>1037387</v>
      </c>
      <c r="T157" s="15"/>
      <c r="U157" s="16">
        <v>0</v>
      </c>
      <c r="V157" s="15"/>
      <c r="W157" s="21">
        <f t="shared" si="7"/>
        <v>0</v>
      </c>
      <c r="X157" s="21">
        <f t="shared" si="8"/>
        <v>1037387</v>
      </c>
    </row>
    <row r="158" spans="1:24" x14ac:dyDescent="0.35">
      <c r="A158" s="2" t="s">
        <v>4</v>
      </c>
      <c r="B158" s="2" t="s">
        <v>102</v>
      </c>
      <c r="C158" s="15"/>
      <c r="D158" s="15"/>
      <c r="E158" s="16">
        <v>0</v>
      </c>
      <c r="F158" s="16">
        <v>0</v>
      </c>
      <c r="G158" s="15"/>
      <c r="H158" s="16">
        <v>0</v>
      </c>
      <c r="I158" s="15"/>
      <c r="J158" s="15"/>
      <c r="K158" s="15"/>
      <c r="L158" s="15"/>
      <c r="M158" s="16">
        <v>0</v>
      </c>
      <c r="N158" s="15"/>
      <c r="O158" s="16">
        <v>0</v>
      </c>
      <c r="P158" s="15"/>
      <c r="Q158" s="15"/>
      <c r="R158" s="15"/>
      <c r="S158" s="21">
        <f t="shared" si="6"/>
        <v>0</v>
      </c>
      <c r="T158" s="15"/>
      <c r="U158" s="16">
        <v>0</v>
      </c>
      <c r="V158" s="15"/>
      <c r="W158" s="21">
        <f t="shared" si="7"/>
        <v>0</v>
      </c>
      <c r="X158" s="21">
        <f t="shared" si="8"/>
        <v>0</v>
      </c>
    </row>
    <row r="159" spans="1:24" x14ac:dyDescent="0.35">
      <c r="A159" s="2" t="s">
        <v>5</v>
      </c>
      <c r="B159" s="2" t="s">
        <v>103</v>
      </c>
      <c r="C159" s="15"/>
      <c r="D159" s="15"/>
      <c r="E159" s="16">
        <v>0</v>
      </c>
      <c r="F159" s="16">
        <v>0</v>
      </c>
      <c r="G159" s="15"/>
      <c r="H159" s="16">
        <v>0</v>
      </c>
      <c r="I159" s="15"/>
      <c r="J159" s="15"/>
      <c r="K159" s="15"/>
      <c r="L159" s="15"/>
      <c r="M159" s="16">
        <v>0</v>
      </c>
      <c r="N159" s="15"/>
      <c r="O159" s="16">
        <v>0</v>
      </c>
      <c r="P159" s="15"/>
      <c r="Q159" s="15"/>
      <c r="R159" s="15"/>
      <c r="S159" s="21">
        <f t="shared" si="6"/>
        <v>0</v>
      </c>
      <c r="T159" s="15"/>
      <c r="U159" s="16">
        <v>0</v>
      </c>
      <c r="V159" s="15"/>
      <c r="W159" s="21">
        <f t="shared" si="7"/>
        <v>0</v>
      </c>
      <c r="X159" s="21">
        <f t="shared" si="8"/>
        <v>0</v>
      </c>
    </row>
    <row r="160" spans="1:24" ht="16" x14ac:dyDescent="0.35">
      <c r="A160" s="2" t="s">
        <v>20</v>
      </c>
      <c r="B160" s="2" t="s">
        <v>119</v>
      </c>
      <c r="C160" s="15"/>
      <c r="D160" s="15"/>
      <c r="E160" s="14">
        <v>-480264985</v>
      </c>
      <c r="F160" s="16">
        <v>0</v>
      </c>
      <c r="G160" s="15"/>
      <c r="H160" s="16">
        <v>0</v>
      </c>
      <c r="I160" s="15"/>
      <c r="J160" s="15"/>
      <c r="K160" s="15"/>
      <c r="L160" s="15"/>
      <c r="M160" s="16">
        <v>0</v>
      </c>
      <c r="N160" s="15"/>
      <c r="O160" s="15"/>
      <c r="P160" s="15"/>
      <c r="Q160" s="15"/>
      <c r="R160" s="15"/>
      <c r="S160" s="21">
        <f t="shared" si="6"/>
        <v>-480264985</v>
      </c>
      <c r="T160" s="15"/>
      <c r="U160" s="16">
        <v>0</v>
      </c>
      <c r="V160" s="15"/>
      <c r="W160" s="21">
        <f t="shared" si="7"/>
        <v>0</v>
      </c>
      <c r="X160" s="21">
        <f t="shared" si="8"/>
        <v>-480264985</v>
      </c>
    </row>
    <row r="161" spans="1:24" x14ac:dyDescent="0.35">
      <c r="A161" s="2" t="s">
        <v>21</v>
      </c>
      <c r="B161" s="2" t="s">
        <v>120</v>
      </c>
      <c r="C161" s="15"/>
      <c r="D161" s="15"/>
      <c r="E161" s="16">
        <v>0</v>
      </c>
      <c r="F161" s="16">
        <v>0</v>
      </c>
      <c r="G161" s="15"/>
      <c r="H161" s="16">
        <v>0</v>
      </c>
      <c r="I161" s="15"/>
      <c r="J161" s="15"/>
      <c r="K161" s="15"/>
      <c r="L161" s="15"/>
      <c r="M161" s="16">
        <v>0</v>
      </c>
      <c r="N161" s="15"/>
      <c r="O161" s="15"/>
      <c r="P161" s="15"/>
      <c r="Q161" s="15"/>
      <c r="R161" s="15"/>
      <c r="S161" s="21">
        <f t="shared" si="6"/>
        <v>0</v>
      </c>
      <c r="T161" s="15"/>
      <c r="U161" s="15"/>
      <c r="V161" s="15"/>
      <c r="W161" s="21">
        <f t="shared" si="7"/>
        <v>0</v>
      </c>
      <c r="X161" s="21">
        <f t="shared" si="8"/>
        <v>0</v>
      </c>
    </row>
    <row r="162" spans="1:24" x14ac:dyDescent="0.35">
      <c r="A162" s="2" t="s">
        <v>98</v>
      </c>
      <c r="B162" s="2" t="s">
        <v>104</v>
      </c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4">
        <v>-1175128</v>
      </c>
      <c r="P162" s="15"/>
      <c r="Q162" s="15"/>
      <c r="R162" s="15"/>
      <c r="S162" s="21">
        <f t="shared" si="6"/>
        <v>-1175128</v>
      </c>
      <c r="T162" s="15"/>
      <c r="U162" s="15"/>
      <c r="V162" s="15"/>
      <c r="W162" s="21">
        <f t="shared" si="7"/>
        <v>0</v>
      </c>
      <c r="X162" s="21">
        <f t="shared" si="8"/>
        <v>-1175128</v>
      </c>
    </row>
    <row r="163" spans="1:24" x14ac:dyDescent="0.35">
      <c r="A163" s="2" t="s">
        <v>6</v>
      </c>
      <c r="B163" s="2" t="s">
        <v>105</v>
      </c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6">
        <v>0</v>
      </c>
      <c r="P163" s="15"/>
      <c r="Q163" s="15"/>
      <c r="R163" s="15"/>
      <c r="S163" s="21">
        <f t="shared" si="6"/>
        <v>0</v>
      </c>
      <c r="T163" s="15"/>
      <c r="U163" s="15"/>
      <c r="V163" s="15"/>
      <c r="W163" s="21">
        <f t="shared" si="7"/>
        <v>0</v>
      </c>
      <c r="X163" s="21">
        <f t="shared" si="8"/>
        <v>0</v>
      </c>
    </row>
    <row r="164" spans="1:24" x14ac:dyDescent="0.35">
      <c r="A164" s="2" t="s">
        <v>62</v>
      </c>
      <c r="B164" s="2" t="s">
        <v>161</v>
      </c>
      <c r="C164" s="15"/>
      <c r="D164" s="14">
        <v>-6866207</v>
      </c>
      <c r="E164" s="14">
        <v>-32933988</v>
      </c>
      <c r="F164" s="14">
        <v>-21939541</v>
      </c>
      <c r="G164" s="15"/>
      <c r="H164" s="14">
        <v>-2862609</v>
      </c>
      <c r="I164" s="15"/>
      <c r="J164" s="14">
        <v>-17639483</v>
      </c>
      <c r="K164" s="14">
        <v>-13051577</v>
      </c>
      <c r="L164" s="14">
        <v>-301213</v>
      </c>
      <c r="M164" s="16">
        <v>0</v>
      </c>
      <c r="N164" s="15"/>
      <c r="O164" s="14">
        <v>-133302897</v>
      </c>
      <c r="P164" s="14">
        <v>-1823675</v>
      </c>
      <c r="Q164" s="15"/>
      <c r="R164" s="14">
        <v>-25728942</v>
      </c>
      <c r="S164" s="21">
        <f t="shared" si="6"/>
        <v>-256450132</v>
      </c>
      <c r="T164" s="15"/>
      <c r="U164" s="16">
        <v>0</v>
      </c>
      <c r="V164" s="15"/>
      <c r="W164" s="21">
        <f t="shared" si="7"/>
        <v>0</v>
      </c>
      <c r="X164" s="21">
        <f t="shared" si="8"/>
        <v>-256450132</v>
      </c>
    </row>
    <row r="165" spans="1:24" x14ac:dyDescent="0.35">
      <c r="A165" s="2" t="s">
        <v>2</v>
      </c>
      <c r="B165" s="2" t="s">
        <v>100</v>
      </c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21">
        <f t="shared" si="6"/>
        <v>0</v>
      </c>
      <c r="T165" s="15"/>
      <c r="U165" s="15"/>
      <c r="V165" s="15"/>
      <c r="W165" s="21">
        <f t="shared" si="7"/>
        <v>0</v>
      </c>
      <c r="X165" s="21">
        <f t="shared" si="8"/>
        <v>0</v>
      </c>
    </row>
    <row r="166" spans="1:24" ht="16" x14ac:dyDescent="0.35">
      <c r="A166" s="2" t="s">
        <v>19</v>
      </c>
      <c r="B166" s="2" t="s">
        <v>118</v>
      </c>
      <c r="C166" s="15"/>
      <c r="D166" s="14">
        <v>-5013206</v>
      </c>
      <c r="E166" s="14">
        <v>-29058329</v>
      </c>
      <c r="F166" s="14">
        <v>-15586186</v>
      </c>
      <c r="G166" s="15"/>
      <c r="H166" s="16">
        <v>0</v>
      </c>
      <c r="I166" s="15"/>
      <c r="J166" s="14">
        <v>-7840546</v>
      </c>
      <c r="K166" s="14">
        <v>-10574688</v>
      </c>
      <c r="L166" s="15"/>
      <c r="M166" s="16">
        <v>0</v>
      </c>
      <c r="N166" s="15"/>
      <c r="O166" s="14">
        <v>-91901701</v>
      </c>
      <c r="P166" s="15"/>
      <c r="Q166" s="15"/>
      <c r="R166" s="14">
        <v>-15663374</v>
      </c>
      <c r="S166" s="21">
        <f t="shared" si="6"/>
        <v>-175638030</v>
      </c>
      <c r="T166" s="15"/>
      <c r="U166" s="15"/>
      <c r="V166" s="15"/>
      <c r="W166" s="21">
        <f t="shared" si="7"/>
        <v>0</v>
      </c>
      <c r="X166" s="21">
        <f t="shared" si="8"/>
        <v>-175638030</v>
      </c>
    </row>
    <row r="167" spans="1:24" ht="16" x14ac:dyDescent="0.35">
      <c r="A167" s="2" t="s">
        <v>3</v>
      </c>
      <c r="B167" s="2" t="s">
        <v>101</v>
      </c>
      <c r="C167" s="15"/>
      <c r="D167" s="14">
        <v>-1471897</v>
      </c>
      <c r="E167" s="14">
        <v>-3776797</v>
      </c>
      <c r="F167" s="14">
        <v>-5094601</v>
      </c>
      <c r="G167" s="15"/>
      <c r="H167" s="14">
        <v>-865467</v>
      </c>
      <c r="I167" s="15"/>
      <c r="J167" s="15"/>
      <c r="K167" s="14">
        <v>-1686685</v>
      </c>
      <c r="L167" s="14">
        <v>-225433</v>
      </c>
      <c r="M167" s="16">
        <v>0</v>
      </c>
      <c r="N167" s="15"/>
      <c r="O167" s="14">
        <v>-26278717</v>
      </c>
      <c r="P167" s="14">
        <v>-843774</v>
      </c>
      <c r="Q167" s="15"/>
      <c r="R167" s="14">
        <v>-7604857</v>
      </c>
      <c r="S167" s="21">
        <f t="shared" si="6"/>
        <v>-47848228</v>
      </c>
      <c r="T167" s="15"/>
      <c r="U167" s="16">
        <v>0</v>
      </c>
      <c r="V167" s="15"/>
      <c r="W167" s="21">
        <f t="shared" si="7"/>
        <v>0</v>
      </c>
      <c r="X167" s="21">
        <f t="shared" si="8"/>
        <v>-47848228</v>
      </c>
    </row>
    <row r="168" spans="1:24" x14ac:dyDescent="0.35">
      <c r="A168" s="2" t="s">
        <v>4</v>
      </c>
      <c r="B168" s="2" t="s">
        <v>102</v>
      </c>
      <c r="C168" s="15"/>
      <c r="D168" s="14">
        <v>-108182</v>
      </c>
      <c r="E168" s="14">
        <v>-63627</v>
      </c>
      <c r="F168" s="14">
        <v>-1160346</v>
      </c>
      <c r="G168" s="15"/>
      <c r="H168" s="14">
        <v>-25726</v>
      </c>
      <c r="I168" s="15"/>
      <c r="J168" s="15"/>
      <c r="K168" s="14">
        <v>-236625</v>
      </c>
      <c r="L168" s="14">
        <v>-75780</v>
      </c>
      <c r="M168" s="16">
        <v>0</v>
      </c>
      <c r="N168" s="15"/>
      <c r="O168" s="14">
        <v>-8817895</v>
      </c>
      <c r="P168" s="14">
        <v>-209444</v>
      </c>
      <c r="Q168" s="15"/>
      <c r="R168" s="14">
        <v>-2013195</v>
      </c>
      <c r="S168" s="21">
        <f t="shared" si="6"/>
        <v>-12710820</v>
      </c>
      <c r="T168" s="15"/>
      <c r="U168" s="16">
        <v>0</v>
      </c>
      <c r="V168" s="15"/>
      <c r="W168" s="21">
        <f t="shared" si="7"/>
        <v>0</v>
      </c>
      <c r="X168" s="21">
        <f t="shared" si="8"/>
        <v>-12710820</v>
      </c>
    </row>
    <row r="169" spans="1:24" x14ac:dyDescent="0.35">
      <c r="A169" s="2" t="s">
        <v>5</v>
      </c>
      <c r="B169" s="2" t="s">
        <v>103</v>
      </c>
      <c r="C169" s="15"/>
      <c r="D169" s="14">
        <v>-272922</v>
      </c>
      <c r="E169" s="16">
        <v>0</v>
      </c>
      <c r="F169" s="14">
        <v>-53613</v>
      </c>
      <c r="G169" s="15"/>
      <c r="H169" s="14">
        <v>-1942790</v>
      </c>
      <c r="I169" s="15"/>
      <c r="J169" s="14">
        <v>-9798937</v>
      </c>
      <c r="K169" s="14">
        <v>-542145</v>
      </c>
      <c r="L169" s="15"/>
      <c r="M169" s="16">
        <v>0</v>
      </c>
      <c r="N169" s="15"/>
      <c r="O169" s="16">
        <v>0</v>
      </c>
      <c r="P169" s="14">
        <v>-770457</v>
      </c>
      <c r="Q169" s="15"/>
      <c r="R169" s="15"/>
      <c r="S169" s="21">
        <f t="shared" si="6"/>
        <v>-13380864</v>
      </c>
      <c r="T169" s="15"/>
      <c r="U169" s="16">
        <v>0</v>
      </c>
      <c r="V169" s="15"/>
      <c r="W169" s="21">
        <f t="shared" si="7"/>
        <v>0</v>
      </c>
      <c r="X169" s="21">
        <f t="shared" si="8"/>
        <v>-13380864</v>
      </c>
    </row>
    <row r="170" spans="1:24" ht="16" x14ac:dyDescent="0.35">
      <c r="A170" s="2" t="s">
        <v>20</v>
      </c>
      <c r="B170" s="2" t="s">
        <v>119</v>
      </c>
      <c r="C170" s="15"/>
      <c r="D170" s="15"/>
      <c r="E170" s="14">
        <v>-9249</v>
      </c>
      <c r="F170" s="14">
        <v>-4453</v>
      </c>
      <c r="G170" s="15"/>
      <c r="H170" s="14">
        <v>-21491</v>
      </c>
      <c r="I170" s="15"/>
      <c r="J170" s="15"/>
      <c r="K170" s="14">
        <v>-11434</v>
      </c>
      <c r="L170" s="15"/>
      <c r="M170" s="16">
        <v>0</v>
      </c>
      <c r="N170" s="15"/>
      <c r="O170" s="14">
        <v>-97474</v>
      </c>
      <c r="P170" s="16">
        <v>0</v>
      </c>
      <c r="Q170" s="15"/>
      <c r="R170" s="14">
        <v>-447516</v>
      </c>
      <c r="S170" s="21">
        <f t="shared" si="6"/>
        <v>-591617</v>
      </c>
      <c r="T170" s="15"/>
      <c r="U170" s="16">
        <v>0</v>
      </c>
      <c r="V170" s="15"/>
      <c r="W170" s="21">
        <f t="shared" si="7"/>
        <v>0</v>
      </c>
      <c r="X170" s="21">
        <f t="shared" si="8"/>
        <v>-591617</v>
      </c>
    </row>
    <row r="171" spans="1:24" x14ac:dyDescent="0.35">
      <c r="A171" s="2" t="s">
        <v>21</v>
      </c>
      <c r="B171" s="2" t="s">
        <v>120</v>
      </c>
      <c r="C171" s="15"/>
      <c r="D171" s="15"/>
      <c r="E171" s="14">
        <v>-25986</v>
      </c>
      <c r="F171" s="14">
        <v>-40342</v>
      </c>
      <c r="G171" s="15"/>
      <c r="H171" s="14">
        <v>-7135</v>
      </c>
      <c r="I171" s="15"/>
      <c r="J171" s="15"/>
      <c r="K171" s="15"/>
      <c r="L171" s="15"/>
      <c r="M171" s="16">
        <v>0</v>
      </c>
      <c r="N171" s="15"/>
      <c r="O171" s="14">
        <v>-126200</v>
      </c>
      <c r="P171" s="16">
        <v>0</v>
      </c>
      <c r="Q171" s="15"/>
      <c r="R171" s="15"/>
      <c r="S171" s="21">
        <f t="shared" si="6"/>
        <v>-199663</v>
      </c>
      <c r="T171" s="15"/>
      <c r="U171" s="15"/>
      <c r="V171" s="15"/>
      <c r="W171" s="21">
        <f t="shared" si="7"/>
        <v>0</v>
      </c>
      <c r="X171" s="21">
        <f t="shared" si="8"/>
        <v>-199663</v>
      </c>
    </row>
    <row r="172" spans="1:24" x14ac:dyDescent="0.35">
      <c r="A172" s="2" t="s">
        <v>98</v>
      </c>
      <c r="B172" s="2" t="s">
        <v>104</v>
      </c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4">
        <v>-6080910</v>
      </c>
      <c r="P172" s="15"/>
      <c r="Q172" s="15"/>
      <c r="R172" s="15"/>
      <c r="S172" s="21">
        <f t="shared" si="6"/>
        <v>-6080910</v>
      </c>
      <c r="T172" s="15"/>
      <c r="U172" s="15"/>
      <c r="V172" s="15"/>
      <c r="W172" s="21">
        <f t="shared" si="7"/>
        <v>0</v>
      </c>
      <c r="X172" s="21">
        <f t="shared" si="8"/>
        <v>-6080910</v>
      </c>
    </row>
    <row r="173" spans="1:24" x14ac:dyDescent="0.35">
      <c r="A173" s="2" t="s">
        <v>6</v>
      </c>
      <c r="B173" s="2" t="s">
        <v>105</v>
      </c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6">
        <v>0</v>
      </c>
      <c r="P173" s="15"/>
      <c r="Q173" s="15"/>
      <c r="R173" s="15"/>
      <c r="S173" s="21">
        <f t="shared" si="6"/>
        <v>0</v>
      </c>
      <c r="T173" s="15"/>
      <c r="U173" s="15"/>
      <c r="V173" s="15"/>
      <c r="W173" s="21">
        <f t="shared" si="7"/>
        <v>0</v>
      </c>
      <c r="X173" s="21">
        <f t="shared" si="8"/>
        <v>0</v>
      </c>
    </row>
    <row r="174" spans="1:24" x14ac:dyDescent="0.35">
      <c r="A174" s="2" t="s">
        <v>22</v>
      </c>
      <c r="B174" s="2" t="s">
        <v>121</v>
      </c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21">
        <f t="shared" si="6"/>
        <v>0</v>
      </c>
      <c r="T174" s="15"/>
      <c r="U174" s="15"/>
      <c r="V174" s="15"/>
      <c r="W174" s="21">
        <f t="shared" si="7"/>
        <v>0</v>
      </c>
      <c r="X174" s="21">
        <f t="shared" si="8"/>
        <v>0</v>
      </c>
    </row>
    <row r="175" spans="1:24" ht="16" x14ac:dyDescent="0.35">
      <c r="A175" s="2" t="s">
        <v>19</v>
      </c>
      <c r="B175" s="2" t="s">
        <v>118</v>
      </c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21">
        <f t="shared" si="6"/>
        <v>0</v>
      </c>
      <c r="T175" s="15"/>
      <c r="U175" s="15"/>
      <c r="V175" s="15"/>
      <c r="W175" s="21">
        <f t="shared" si="7"/>
        <v>0</v>
      </c>
      <c r="X175" s="21">
        <f t="shared" si="8"/>
        <v>0</v>
      </c>
    </row>
    <row r="176" spans="1:24" x14ac:dyDescent="0.35">
      <c r="A176" s="2" t="s">
        <v>23</v>
      </c>
      <c r="B176" s="2" t="s">
        <v>122</v>
      </c>
      <c r="C176" s="15"/>
      <c r="D176" s="14">
        <v>-5013206</v>
      </c>
      <c r="E176" s="14">
        <v>-29058329</v>
      </c>
      <c r="F176" s="14">
        <v>-15586186</v>
      </c>
      <c r="G176" s="15"/>
      <c r="H176" s="16">
        <v>0</v>
      </c>
      <c r="I176" s="15"/>
      <c r="J176" s="14">
        <v>-7840546</v>
      </c>
      <c r="K176" s="14">
        <v>-10574688</v>
      </c>
      <c r="L176" s="15"/>
      <c r="M176" s="16">
        <v>0</v>
      </c>
      <c r="N176" s="15"/>
      <c r="O176" s="14">
        <v>-91901701</v>
      </c>
      <c r="P176" s="15"/>
      <c r="Q176" s="15"/>
      <c r="R176" s="14">
        <v>-15663374</v>
      </c>
      <c r="S176" s="21">
        <f t="shared" si="6"/>
        <v>-175638030</v>
      </c>
      <c r="T176" s="15"/>
      <c r="U176" s="15"/>
      <c r="V176" s="15"/>
      <c r="W176" s="21">
        <f t="shared" si="7"/>
        <v>0</v>
      </c>
      <c r="X176" s="21">
        <f t="shared" si="8"/>
        <v>-175638030</v>
      </c>
    </row>
    <row r="177" spans="1:24" x14ac:dyDescent="0.35">
      <c r="A177" s="2" t="s">
        <v>24</v>
      </c>
      <c r="B177" s="2" t="s">
        <v>123</v>
      </c>
      <c r="C177" s="15"/>
      <c r="D177" s="15"/>
      <c r="E177" s="16">
        <v>0</v>
      </c>
      <c r="F177" s="16">
        <v>0</v>
      </c>
      <c r="G177" s="15"/>
      <c r="H177" s="16">
        <v>0</v>
      </c>
      <c r="I177" s="15"/>
      <c r="J177" s="16">
        <v>0</v>
      </c>
      <c r="K177" s="15"/>
      <c r="L177" s="15"/>
      <c r="M177" s="16">
        <v>0</v>
      </c>
      <c r="N177" s="15"/>
      <c r="O177" s="15"/>
      <c r="P177" s="15"/>
      <c r="Q177" s="15"/>
      <c r="R177" s="15"/>
      <c r="S177" s="21">
        <f t="shared" si="6"/>
        <v>0</v>
      </c>
      <c r="T177" s="15"/>
      <c r="U177" s="15"/>
      <c r="V177" s="15"/>
      <c r="W177" s="21">
        <f t="shared" si="7"/>
        <v>0</v>
      </c>
      <c r="X177" s="21">
        <f t="shared" si="8"/>
        <v>0</v>
      </c>
    </row>
    <row r="178" spans="1:24" ht="16" x14ac:dyDescent="0.35">
      <c r="A178" s="2" t="s">
        <v>3</v>
      </c>
      <c r="B178" s="2" t="s">
        <v>101</v>
      </c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21">
        <f t="shared" si="6"/>
        <v>0</v>
      </c>
      <c r="T178" s="15"/>
      <c r="U178" s="15"/>
      <c r="V178" s="15"/>
      <c r="W178" s="21">
        <f t="shared" si="7"/>
        <v>0</v>
      </c>
      <c r="X178" s="21">
        <f t="shared" si="8"/>
        <v>0</v>
      </c>
    </row>
    <row r="179" spans="1:24" x14ac:dyDescent="0.35">
      <c r="A179" s="2" t="s">
        <v>23</v>
      </c>
      <c r="B179" s="2" t="s">
        <v>122</v>
      </c>
      <c r="C179" s="15"/>
      <c r="D179" s="14">
        <v>-1522550</v>
      </c>
      <c r="E179" s="16">
        <v>0</v>
      </c>
      <c r="F179" s="14">
        <v>-2325042</v>
      </c>
      <c r="G179" s="15"/>
      <c r="H179" s="14">
        <v>-414291</v>
      </c>
      <c r="I179" s="15"/>
      <c r="J179" s="15"/>
      <c r="K179" s="14">
        <v>-828120</v>
      </c>
      <c r="L179" s="14">
        <v>-130551</v>
      </c>
      <c r="M179" s="16">
        <v>0</v>
      </c>
      <c r="N179" s="15"/>
      <c r="O179" s="14">
        <v>-10363225</v>
      </c>
      <c r="P179" s="14">
        <v>-515557</v>
      </c>
      <c r="Q179" s="15"/>
      <c r="R179" s="14">
        <v>-3014130</v>
      </c>
      <c r="S179" s="21">
        <f t="shared" si="6"/>
        <v>-19113466</v>
      </c>
      <c r="T179" s="15"/>
      <c r="U179" s="16">
        <v>0</v>
      </c>
      <c r="V179" s="15"/>
      <c r="W179" s="21">
        <f t="shared" si="7"/>
        <v>0</v>
      </c>
      <c r="X179" s="21">
        <f t="shared" si="8"/>
        <v>-19113466</v>
      </c>
    </row>
    <row r="180" spans="1:24" x14ac:dyDescent="0.35">
      <c r="A180" s="2" t="s">
        <v>24</v>
      </c>
      <c r="B180" s="2" t="s">
        <v>123</v>
      </c>
      <c r="C180" s="15"/>
      <c r="D180" s="14">
        <v>-571321</v>
      </c>
      <c r="E180" s="14">
        <v>-3776797</v>
      </c>
      <c r="F180" s="14">
        <v>-2769559</v>
      </c>
      <c r="G180" s="15"/>
      <c r="H180" s="14">
        <v>-451177</v>
      </c>
      <c r="I180" s="15"/>
      <c r="J180" s="15"/>
      <c r="K180" s="14">
        <v>-858565</v>
      </c>
      <c r="L180" s="14">
        <v>-94882</v>
      </c>
      <c r="M180" s="16">
        <v>0</v>
      </c>
      <c r="N180" s="15"/>
      <c r="O180" s="14">
        <v>-8209829</v>
      </c>
      <c r="P180" s="14">
        <v>-328217</v>
      </c>
      <c r="Q180" s="15"/>
      <c r="R180" s="14">
        <v>-4466487</v>
      </c>
      <c r="S180" s="21">
        <f t="shared" si="6"/>
        <v>-21526834</v>
      </c>
      <c r="T180" s="15"/>
      <c r="U180" s="16">
        <v>0</v>
      </c>
      <c r="V180" s="15"/>
      <c r="W180" s="21">
        <f t="shared" si="7"/>
        <v>0</v>
      </c>
      <c r="X180" s="21">
        <f t="shared" si="8"/>
        <v>-21526834</v>
      </c>
    </row>
    <row r="181" spans="1:24" x14ac:dyDescent="0.35">
      <c r="A181" s="2" t="s">
        <v>4</v>
      </c>
      <c r="B181" s="2" t="s">
        <v>102</v>
      </c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21">
        <f t="shared" si="6"/>
        <v>0</v>
      </c>
      <c r="T181" s="15"/>
      <c r="U181" s="15"/>
      <c r="V181" s="15"/>
      <c r="W181" s="21">
        <f t="shared" si="7"/>
        <v>0</v>
      </c>
      <c r="X181" s="21">
        <f t="shared" si="8"/>
        <v>0</v>
      </c>
    </row>
    <row r="182" spans="1:24" x14ac:dyDescent="0.35">
      <c r="A182" s="2" t="s">
        <v>23</v>
      </c>
      <c r="B182" s="2" t="s">
        <v>122</v>
      </c>
      <c r="C182" s="15"/>
      <c r="D182" s="15"/>
      <c r="E182" s="16">
        <v>0</v>
      </c>
      <c r="F182" s="14">
        <v>-1969</v>
      </c>
      <c r="G182" s="15"/>
      <c r="H182" s="14">
        <v>-7424</v>
      </c>
      <c r="I182" s="15"/>
      <c r="J182" s="15"/>
      <c r="K182" s="14">
        <v>-14090</v>
      </c>
      <c r="L182" s="14">
        <v>-1709</v>
      </c>
      <c r="M182" s="16">
        <v>0</v>
      </c>
      <c r="N182" s="15"/>
      <c r="O182" s="14">
        <v>-42829</v>
      </c>
      <c r="P182" s="14">
        <v>-16355</v>
      </c>
      <c r="Q182" s="15"/>
      <c r="R182" s="14">
        <v>-237350</v>
      </c>
      <c r="S182" s="21">
        <f t="shared" si="6"/>
        <v>-321726</v>
      </c>
      <c r="T182" s="15"/>
      <c r="U182" s="16">
        <v>0</v>
      </c>
      <c r="V182" s="15"/>
      <c r="W182" s="21">
        <f t="shared" si="7"/>
        <v>0</v>
      </c>
      <c r="X182" s="21">
        <f t="shared" si="8"/>
        <v>-321726</v>
      </c>
    </row>
    <row r="183" spans="1:24" x14ac:dyDescent="0.35">
      <c r="A183" s="2" t="s">
        <v>24</v>
      </c>
      <c r="B183" s="2" t="s">
        <v>123</v>
      </c>
      <c r="C183" s="15"/>
      <c r="D183" s="15"/>
      <c r="E183" s="14">
        <v>-63627</v>
      </c>
      <c r="F183" s="14">
        <v>-1158377</v>
      </c>
      <c r="G183" s="15"/>
      <c r="H183" s="14">
        <v>-18303</v>
      </c>
      <c r="I183" s="15"/>
      <c r="J183" s="15"/>
      <c r="K183" s="14">
        <v>-222535</v>
      </c>
      <c r="L183" s="14">
        <v>-74071</v>
      </c>
      <c r="M183" s="16">
        <v>0</v>
      </c>
      <c r="N183" s="15"/>
      <c r="O183" s="14">
        <v>-5619494</v>
      </c>
      <c r="P183" s="14">
        <v>-193089</v>
      </c>
      <c r="Q183" s="15"/>
      <c r="R183" s="14">
        <v>-1775846</v>
      </c>
      <c r="S183" s="21">
        <f t="shared" ref="S183:S242" si="9">SUM(C183:R183)</f>
        <v>-9125342</v>
      </c>
      <c r="T183" s="15"/>
      <c r="U183" s="16">
        <v>0</v>
      </c>
      <c r="V183" s="15"/>
      <c r="W183" s="21">
        <f t="shared" ref="W183:W242" si="10">SUM(T183:V183)</f>
        <v>0</v>
      </c>
      <c r="X183" s="21">
        <f t="shared" ref="X183:X242" si="11">S183+W183</f>
        <v>-9125342</v>
      </c>
    </row>
    <row r="184" spans="1:24" x14ac:dyDescent="0.35">
      <c r="A184" s="2" t="s">
        <v>5</v>
      </c>
      <c r="B184" s="2" t="s">
        <v>103</v>
      </c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21">
        <f t="shared" si="9"/>
        <v>0</v>
      </c>
      <c r="T184" s="15"/>
      <c r="U184" s="15"/>
      <c r="V184" s="15"/>
      <c r="W184" s="21">
        <f t="shared" si="10"/>
        <v>0</v>
      </c>
      <c r="X184" s="21">
        <f t="shared" si="11"/>
        <v>0</v>
      </c>
    </row>
    <row r="185" spans="1:24" x14ac:dyDescent="0.35">
      <c r="A185" s="2" t="s">
        <v>23</v>
      </c>
      <c r="B185" s="2" t="s">
        <v>122</v>
      </c>
      <c r="C185" s="15"/>
      <c r="D185" s="15"/>
      <c r="E185" s="16">
        <v>0</v>
      </c>
      <c r="F185" s="14">
        <v>-17676</v>
      </c>
      <c r="G185" s="15"/>
      <c r="H185" s="14">
        <v>-1485794</v>
      </c>
      <c r="I185" s="15"/>
      <c r="J185" s="14">
        <v>-5796640</v>
      </c>
      <c r="K185" s="14">
        <v>-149387</v>
      </c>
      <c r="L185" s="15"/>
      <c r="M185" s="16">
        <v>0</v>
      </c>
      <c r="N185" s="15"/>
      <c r="O185" s="15"/>
      <c r="P185" s="14">
        <v>-482766</v>
      </c>
      <c r="Q185" s="15"/>
      <c r="R185" s="15"/>
      <c r="S185" s="21">
        <f t="shared" si="9"/>
        <v>-7932263</v>
      </c>
      <c r="T185" s="15"/>
      <c r="U185" s="16">
        <v>0</v>
      </c>
      <c r="V185" s="15"/>
      <c r="W185" s="21">
        <f t="shared" si="10"/>
        <v>0</v>
      </c>
      <c r="X185" s="21">
        <f t="shared" si="11"/>
        <v>-7932263</v>
      </c>
    </row>
    <row r="186" spans="1:24" x14ac:dyDescent="0.35">
      <c r="A186" s="2" t="s">
        <v>24</v>
      </c>
      <c r="B186" s="2" t="s">
        <v>123</v>
      </c>
      <c r="C186" s="15"/>
      <c r="D186" s="15"/>
      <c r="E186" s="16">
        <v>0</v>
      </c>
      <c r="F186" s="14">
        <v>-35937</v>
      </c>
      <c r="G186" s="15"/>
      <c r="H186" s="14">
        <v>-456580</v>
      </c>
      <c r="I186" s="15"/>
      <c r="J186" s="14">
        <v>-4002298</v>
      </c>
      <c r="K186" s="14">
        <v>-392758</v>
      </c>
      <c r="L186" s="15"/>
      <c r="M186" s="16">
        <v>0</v>
      </c>
      <c r="N186" s="15"/>
      <c r="O186" s="15"/>
      <c r="P186" s="14">
        <v>-287691</v>
      </c>
      <c r="Q186" s="15"/>
      <c r="R186" s="15"/>
      <c r="S186" s="21">
        <f t="shared" si="9"/>
        <v>-5175264</v>
      </c>
      <c r="T186" s="15"/>
      <c r="U186" s="16">
        <v>0</v>
      </c>
      <c r="V186" s="15"/>
      <c r="W186" s="21">
        <f t="shared" si="10"/>
        <v>0</v>
      </c>
      <c r="X186" s="21">
        <f t="shared" si="11"/>
        <v>-5175264</v>
      </c>
    </row>
    <row r="187" spans="1:24" ht="16" x14ac:dyDescent="0.35">
      <c r="A187" s="2" t="s">
        <v>20</v>
      </c>
      <c r="B187" s="2" t="s">
        <v>119</v>
      </c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21">
        <f t="shared" si="9"/>
        <v>0</v>
      </c>
      <c r="T187" s="15"/>
      <c r="U187" s="15"/>
      <c r="V187" s="15"/>
      <c r="W187" s="21">
        <f t="shared" si="10"/>
        <v>0</v>
      </c>
      <c r="X187" s="21">
        <f t="shared" si="11"/>
        <v>0</v>
      </c>
    </row>
    <row r="188" spans="1:24" x14ac:dyDescent="0.35">
      <c r="A188" s="2" t="s">
        <v>23</v>
      </c>
      <c r="B188" s="2" t="s">
        <v>122</v>
      </c>
      <c r="C188" s="15"/>
      <c r="D188" s="15"/>
      <c r="E188" s="14">
        <v>-9249</v>
      </c>
      <c r="F188" s="14">
        <v>-4453</v>
      </c>
      <c r="G188" s="15"/>
      <c r="H188" s="16">
        <v>0</v>
      </c>
      <c r="I188" s="15"/>
      <c r="J188" s="15"/>
      <c r="K188" s="14">
        <v>-11434</v>
      </c>
      <c r="L188" s="15"/>
      <c r="M188" s="16">
        <v>0</v>
      </c>
      <c r="N188" s="15"/>
      <c r="O188" s="14">
        <v>-97474</v>
      </c>
      <c r="P188" s="16">
        <v>0</v>
      </c>
      <c r="Q188" s="15"/>
      <c r="R188" s="14">
        <v>-447516</v>
      </c>
      <c r="S188" s="21">
        <f t="shared" si="9"/>
        <v>-570126</v>
      </c>
      <c r="T188" s="15"/>
      <c r="U188" s="16">
        <v>0</v>
      </c>
      <c r="V188" s="15"/>
      <c r="W188" s="21">
        <f t="shared" si="10"/>
        <v>0</v>
      </c>
      <c r="X188" s="21">
        <f t="shared" si="11"/>
        <v>-570126</v>
      </c>
    </row>
    <row r="189" spans="1:24" x14ac:dyDescent="0.35">
      <c r="A189" s="2" t="s">
        <v>24</v>
      </c>
      <c r="B189" s="2" t="s">
        <v>123</v>
      </c>
      <c r="C189" s="15"/>
      <c r="D189" s="15"/>
      <c r="E189" s="16">
        <v>0</v>
      </c>
      <c r="F189" s="16">
        <v>0</v>
      </c>
      <c r="G189" s="15"/>
      <c r="H189" s="14">
        <v>-21491</v>
      </c>
      <c r="I189" s="15"/>
      <c r="J189" s="15"/>
      <c r="K189" s="15"/>
      <c r="L189" s="15"/>
      <c r="M189" s="16">
        <v>0</v>
      </c>
      <c r="N189" s="15"/>
      <c r="O189" s="15"/>
      <c r="P189" s="16">
        <v>0</v>
      </c>
      <c r="Q189" s="15"/>
      <c r="R189" s="15"/>
      <c r="S189" s="21">
        <f t="shared" si="9"/>
        <v>-21491</v>
      </c>
      <c r="T189" s="15"/>
      <c r="U189" s="16">
        <v>0</v>
      </c>
      <c r="V189" s="15"/>
      <c r="W189" s="21">
        <f t="shared" si="10"/>
        <v>0</v>
      </c>
      <c r="X189" s="21">
        <f t="shared" si="11"/>
        <v>-21491</v>
      </c>
    </row>
    <row r="190" spans="1:24" x14ac:dyDescent="0.35">
      <c r="A190" s="2" t="s">
        <v>21</v>
      </c>
      <c r="B190" s="2" t="s">
        <v>120</v>
      </c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21">
        <f t="shared" si="9"/>
        <v>0</v>
      </c>
      <c r="T190" s="15"/>
      <c r="U190" s="15"/>
      <c r="V190" s="15"/>
      <c r="W190" s="21">
        <f t="shared" si="10"/>
        <v>0</v>
      </c>
      <c r="X190" s="21">
        <f t="shared" si="11"/>
        <v>0</v>
      </c>
    </row>
    <row r="191" spans="1:24" x14ac:dyDescent="0.35">
      <c r="A191" s="2" t="s">
        <v>23</v>
      </c>
      <c r="B191" s="2" t="s">
        <v>122</v>
      </c>
      <c r="C191" s="15"/>
      <c r="D191" s="15"/>
      <c r="E191" s="16">
        <v>0</v>
      </c>
      <c r="F191" s="16">
        <v>0</v>
      </c>
      <c r="G191" s="15"/>
      <c r="H191" s="14">
        <v>-7135</v>
      </c>
      <c r="I191" s="15"/>
      <c r="J191" s="15"/>
      <c r="K191" s="15"/>
      <c r="L191" s="15"/>
      <c r="M191" s="16">
        <v>0</v>
      </c>
      <c r="N191" s="15"/>
      <c r="O191" s="15"/>
      <c r="P191" s="16">
        <v>0</v>
      </c>
      <c r="Q191" s="15"/>
      <c r="R191" s="15"/>
      <c r="S191" s="21">
        <f t="shared" si="9"/>
        <v>-7135</v>
      </c>
      <c r="T191" s="15"/>
      <c r="U191" s="15"/>
      <c r="V191" s="15"/>
      <c r="W191" s="21">
        <f t="shared" si="10"/>
        <v>0</v>
      </c>
      <c r="X191" s="21">
        <f t="shared" si="11"/>
        <v>-7135</v>
      </c>
    </row>
    <row r="192" spans="1:24" x14ac:dyDescent="0.35">
      <c r="A192" s="2" t="s">
        <v>24</v>
      </c>
      <c r="B192" s="2" t="s">
        <v>123</v>
      </c>
      <c r="C192" s="15"/>
      <c r="D192" s="15"/>
      <c r="E192" s="14">
        <v>-25986</v>
      </c>
      <c r="F192" s="14">
        <v>-40342</v>
      </c>
      <c r="G192" s="15"/>
      <c r="H192" s="16">
        <v>0</v>
      </c>
      <c r="I192" s="15"/>
      <c r="J192" s="15"/>
      <c r="K192" s="15"/>
      <c r="L192" s="15"/>
      <c r="M192" s="16">
        <v>0</v>
      </c>
      <c r="N192" s="15"/>
      <c r="O192" s="14">
        <v>-126200</v>
      </c>
      <c r="P192" s="16">
        <v>0</v>
      </c>
      <c r="Q192" s="15"/>
      <c r="R192" s="15"/>
      <c r="S192" s="21">
        <f t="shared" si="9"/>
        <v>-192528</v>
      </c>
      <c r="T192" s="15"/>
      <c r="U192" s="15"/>
      <c r="V192" s="15"/>
      <c r="W192" s="21">
        <f t="shared" si="10"/>
        <v>0</v>
      </c>
      <c r="X192" s="21">
        <f t="shared" si="11"/>
        <v>-192528</v>
      </c>
    </row>
    <row r="193" spans="1:24" x14ac:dyDescent="0.35">
      <c r="A193" s="2" t="s">
        <v>63</v>
      </c>
      <c r="B193" s="2" t="s">
        <v>162</v>
      </c>
      <c r="C193" s="15"/>
      <c r="D193" s="15"/>
      <c r="E193" s="16">
        <v>0</v>
      </c>
      <c r="F193" s="14">
        <v>-91088792</v>
      </c>
      <c r="G193" s="15"/>
      <c r="H193" s="14">
        <v>-10239798</v>
      </c>
      <c r="I193" s="15"/>
      <c r="J193" s="15"/>
      <c r="K193" s="15"/>
      <c r="L193" s="15"/>
      <c r="M193" s="16">
        <v>0</v>
      </c>
      <c r="N193" s="15"/>
      <c r="O193" s="14">
        <v>-857356</v>
      </c>
      <c r="P193" s="15"/>
      <c r="Q193" s="14">
        <v>-2506979</v>
      </c>
      <c r="R193" s="14">
        <v>-802560</v>
      </c>
      <c r="S193" s="21">
        <f t="shared" si="9"/>
        <v>-105495485</v>
      </c>
      <c r="T193" s="15"/>
      <c r="U193" s="16">
        <v>0</v>
      </c>
      <c r="V193" s="15"/>
      <c r="W193" s="21">
        <f t="shared" si="10"/>
        <v>0</v>
      </c>
      <c r="X193" s="21">
        <f t="shared" si="11"/>
        <v>-105495485</v>
      </c>
    </row>
    <row r="194" spans="1:24" x14ac:dyDescent="0.35">
      <c r="A194" s="2" t="s">
        <v>2</v>
      </c>
      <c r="B194" s="2" t="s">
        <v>100</v>
      </c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21">
        <f t="shared" si="9"/>
        <v>0</v>
      </c>
      <c r="T194" s="15"/>
      <c r="U194" s="15"/>
      <c r="V194" s="15"/>
      <c r="W194" s="21">
        <f t="shared" si="10"/>
        <v>0</v>
      </c>
      <c r="X194" s="21">
        <f t="shared" si="11"/>
        <v>0</v>
      </c>
    </row>
    <row r="195" spans="1:24" ht="16" x14ac:dyDescent="0.35">
      <c r="A195" s="2" t="s">
        <v>19</v>
      </c>
      <c r="B195" s="2" t="s">
        <v>118</v>
      </c>
      <c r="C195" s="15"/>
      <c r="D195" s="15"/>
      <c r="E195" s="16">
        <v>0</v>
      </c>
      <c r="F195" s="14">
        <v>-51436918</v>
      </c>
      <c r="G195" s="15"/>
      <c r="H195" s="16">
        <v>0</v>
      </c>
      <c r="I195" s="15"/>
      <c r="J195" s="15"/>
      <c r="K195" s="15"/>
      <c r="L195" s="15"/>
      <c r="M195" s="16">
        <v>0</v>
      </c>
      <c r="N195" s="15"/>
      <c r="O195" s="15"/>
      <c r="P195" s="15"/>
      <c r="Q195" s="15"/>
      <c r="R195" s="15"/>
      <c r="S195" s="21">
        <f t="shared" si="9"/>
        <v>-51436918</v>
      </c>
      <c r="T195" s="15"/>
      <c r="U195" s="15"/>
      <c r="V195" s="15"/>
      <c r="W195" s="21">
        <f t="shared" si="10"/>
        <v>0</v>
      </c>
      <c r="X195" s="21">
        <f t="shared" si="11"/>
        <v>-51436918</v>
      </c>
    </row>
    <row r="196" spans="1:24" ht="16" x14ac:dyDescent="0.35">
      <c r="A196" s="2" t="s">
        <v>3</v>
      </c>
      <c r="B196" s="2" t="s">
        <v>101</v>
      </c>
      <c r="C196" s="15"/>
      <c r="D196" s="15"/>
      <c r="E196" s="16">
        <v>0</v>
      </c>
      <c r="F196" s="14">
        <v>-37558493</v>
      </c>
      <c r="G196" s="15"/>
      <c r="H196" s="14">
        <v>-5453575</v>
      </c>
      <c r="I196" s="15"/>
      <c r="J196" s="15"/>
      <c r="K196" s="15"/>
      <c r="L196" s="15"/>
      <c r="M196" s="16">
        <v>0</v>
      </c>
      <c r="N196" s="15"/>
      <c r="O196" s="14">
        <v>-857356</v>
      </c>
      <c r="P196" s="15"/>
      <c r="Q196" s="14">
        <v>-1783218</v>
      </c>
      <c r="R196" s="14">
        <v>-802560</v>
      </c>
      <c r="S196" s="21">
        <f t="shared" si="9"/>
        <v>-46455202</v>
      </c>
      <c r="T196" s="15"/>
      <c r="U196" s="16">
        <v>0</v>
      </c>
      <c r="V196" s="15"/>
      <c r="W196" s="21">
        <f t="shared" si="10"/>
        <v>0</v>
      </c>
      <c r="X196" s="21">
        <f t="shared" si="11"/>
        <v>-46455202</v>
      </c>
    </row>
    <row r="197" spans="1:24" x14ac:dyDescent="0.35">
      <c r="A197" s="2" t="s">
        <v>4</v>
      </c>
      <c r="B197" s="2" t="s">
        <v>102</v>
      </c>
      <c r="C197" s="15"/>
      <c r="D197" s="15"/>
      <c r="E197" s="16">
        <v>0</v>
      </c>
      <c r="F197" s="14">
        <v>-1011518</v>
      </c>
      <c r="G197" s="15"/>
      <c r="H197" s="14">
        <v>-239190</v>
      </c>
      <c r="I197" s="15"/>
      <c r="J197" s="15"/>
      <c r="K197" s="15"/>
      <c r="L197" s="15"/>
      <c r="M197" s="16">
        <v>0</v>
      </c>
      <c r="N197" s="15"/>
      <c r="O197" s="15"/>
      <c r="P197" s="15"/>
      <c r="Q197" s="15"/>
      <c r="R197" s="15"/>
      <c r="S197" s="21">
        <f t="shared" si="9"/>
        <v>-1250708</v>
      </c>
      <c r="T197" s="15"/>
      <c r="U197" s="16">
        <v>0</v>
      </c>
      <c r="V197" s="15"/>
      <c r="W197" s="21">
        <f t="shared" si="10"/>
        <v>0</v>
      </c>
      <c r="X197" s="21">
        <f t="shared" si="11"/>
        <v>-1250708</v>
      </c>
    </row>
    <row r="198" spans="1:24" x14ac:dyDescent="0.35">
      <c r="A198" s="2" t="s">
        <v>5</v>
      </c>
      <c r="B198" s="2" t="s">
        <v>103</v>
      </c>
      <c r="C198" s="15"/>
      <c r="D198" s="15"/>
      <c r="E198" s="16">
        <v>0</v>
      </c>
      <c r="F198" s="14">
        <v>-947824</v>
      </c>
      <c r="G198" s="15"/>
      <c r="H198" s="14">
        <v>-4209303</v>
      </c>
      <c r="I198" s="15"/>
      <c r="J198" s="15"/>
      <c r="K198" s="15"/>
      <c r="L198" s="15"/>
      <c r="M198" s="16">
        <v>0</v>
      </c>
      <c r="N198" s="15"/>
      <c r="O198" s="15"/>
      <c r="P198" s="15"/>
      <c r="Q198" s="14">
        <v>-974</v>
      </c>
      <c r="R198" s="15"/>
      <c r="S198" s="21">
        <f t="shared" si="9"/>
        <v>-5158101</v>
      </c>
      <c r="T198" s="15"/>
      <c r="U198" s="16">
        <v>0</v>
      </c>
      <c r="V198" s="15"/>
      <c r="W198" s="21">
        <f t="shared" si="10"/>
        <v>0</v>
      </c>
      <c r="X198" s="21">
        <f t="shared" si="11"/>
        <v>-5158101</v>
      </c>
    </row>
    <row r="199" spans="1:24" ht="16" x14ac:dyDescent="0.35">
      <c r="A199" s="2" t="s">
        <v>20</v>
      </c>
      <c r="B199" s="2" t="s">
        <v>119</v>
      </c>
      <c r="C199" s="15"/>
      <c r="D199" s="15"/>
      <c r="E199" s="16">
        <v>0</v>
      </c>
      <c r="F199" s="16">
        <v>0</v>
      </c>
      <c r="G199" s="15"/>
      <c r="H199" s="14">
        <v>-288045</v>
      </c>
      <c r="I199" s="15"/>
      <c r="J199" s="15"/>
      <c r="K199" s="15"/>
      <c r="L199" s="15"/>
      <c r="M199" s="16">
        <v>0</v>
      </c>
      <c r="N199" s="15"/>
      <c r="O199" s="15"/>
      <c r="P199" s="15"/>
      <c r="Q199" s="15"/>
      <c r="R199" s="15"/>
      <c r="S199" s="21">
        <f t="shared" si="9"/>
        <v>-288045</v>
      </c>
      <c r="T199" s="15"/>
      <c r="U199" s="16">
        <v>0</v>
      </c>
      <c r="V199" s="15"/>
      <c r="W199" s="21">
        <f t="shared" si="10"/>
        <v>0</v>
      </c>
      <c r="X199" s="21">
        <f t="shared" si="11"/>
        <v>-288045</v>
      </c>
    </row>
    <row r="200" spans="1:24" x14ac:dyDescent="0.35">
      <c r="A200" s="2" t="s">
        <v>21</v>
      </c>
      <c r="B200" s="2" t="s">
        <v>120</v>
      </c>
      <c r="C200" s="15"/>
      <c r="D200" s="15"/>
      <c r="E200" s="16">
        <v>0</v>
      </c>
      <c r="F200" s="14">
        <v>-134039</v>
      </c>
      <c r="G200" s="15"/>
      <c r="H200" s="14">
        <v>-49685</v>
      </c>
      <c r="I200" s="15"/>
      <c r="J200" s="15"/>
      <c r="K200" s="15"/>
      <c r="L200" s="15"/>
      <c r="M200" s="16">
        <v>0</v>
      </c>
      <c r="N200" s="15"/>
      <c r="O200" s="15"/>
      <c r="P200" s="15"/>
      <c r="Q200" s="14">
        <v>-722787</v>
      </c>
      <c r="R200" s="15"/>
      <c r="S200" s="21">
        <f t="shared" si="9"/>
        <v>-906511</v>
      </c>
      <c r="T200" s="15"/>
      <c r="U200" s="15"/>
      <c r="V200" s="15"/>
      <c r="W200" s="21">
        <f t="shared" si="10"/>
        <v>0</v>
      </c>
      <c r="X200" s="21">
        <f t="shared" si="11"/>
        <v>-906511</v>
      </c>
    </row>
    <row r="201" spans="1:24" x14ac:dyDescent="0.35">
      <c r="A201" s="2" t="s">
        <v>98</v>
      </c>
      <c r="B201" s="2" t="s">
        <v>104</v>
      </c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21">
        <f t="shared" si="9"/>
        <v>0</v>
      </c>
      <c r="T201" s="15"/>
      <c r="U201" s="15"/>
      <c r="V201" s="15"/>
      <c r="W201" s="21">
        <f t="shared" si="10"/>
        <v>0</v>
      </c>
      <c r="X201" s="21">
        <f t="shared" si="11"/>
        <v>0</v>
      </c>
    </row>
    <row r="202" spans="1:24" x14ac:dyDescent="0.35">
      <c r="A202" s="2" t="s">
        <v>6</v>
      </c>
      <c r="B202" s="2" t="s">
        <v>105</v>
      </c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21">
        <f t="shared" si="9"/>
        <v>0</v>
      </c>
      <c r="T202" s="15"/>
      <c r="U202" s="15"/>
      <c r="V202" s="15"/>
      <c r="W202" s="21">
        <f t="shared" si="10"/>
        <v>0</v>
      </c>
      <c r="X202" s="21">
        <f t="shared" si="11"/>
        <v>0</v>
      </c>
    </row>
    <row r="203" spans="1:24" x14ac:dyDescent="0.35">
      <c r="A203" s="2" t="s">
        <v>22</v>
      </c>
      <c r="B203" s="2" t="s">
        <v>121</v>
      </c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21">
        <f t="shared" si="9"/>
        <v>0</v>
      </c>
      <c r="T203" s="15"/>
      <c r="U203" s="15"/>
      <c r="V203" s="15"/>
      <c r="W203" s="21">
        <f t="shared" si="10"/>
        <v>0</v>
      </c>
      <c r="X203" s="21">
        <f t="shared" si="11"/>
        <v>0</v>
      </c>
    </row>
    <row r="204" spans="1:24" ht="16" x14ac:dyDescent="0.35">
      <c r="A204" s="2" t="s">
        <v>19</v>
      </c>
      <c r="B204" s="2" t="s">
        <v>118</v>
      </c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21">
        <f t="shared" si="9"/>
        <v>0</v>
      </c>
      <c r="T204" s="15"/>
      <c r="U204" s="15"/>
      <c r="V204" s="15"/>
      <c r="W204" s="21">
        <f t="shared" si="10"/>
        <v>0</v>
      </c>
      <c r="X204" s="21">
        <f t="shared" si="11"/>
        <v>0</v>
      </c>
    </row>
    <row r="205" spans="1:24" x14ac:dyDescent="0.35">
      <c r="A205" s="2" t="s">
        <v>23</v>
      </c>
      <c r="B205" s="2" t="s">
        <v>122</v>
      </c>
      <c r="C205" s="15"/>
      <c r="D205" s="15"/>
      <c r="E205" s="16">
        <v>0</v>
      </c>
      <c r="F205" s="14">
        <v>-51436918</v>
      </c>
      <c r="G205" s="15"/>
      <c r="H205" s="15"/>
      <c r="I205" s="15"/>
      <c r="J205" s="15"/>
      <c r="K205" s="15"/>
      <c r="L205" s="15"/>
      <c r="M205" s="16">
        <v>0</v>
      </c>
      <c r="N205" s="15"/>
      <c r="O205" s="15"/>
      <c r="P205" s="15"/>
      <c r="Q205" s="15"/>
      <c r="R205" s="15"/>
      <c r="S205" s="21">
        <f t="shared" si="9"/>
        <v>-51436918</v>
      </c>
      <c r="T205" s="15"/>
      <c r="U205" s="15"/>
      <c r="V205" s="15"/>
      <c r="W205" s="21">
        <f t="shared" si="10"/>
        <v>0</v>
      </c>
      <c r="X205" s="21">
        <f t="shared" si="11"/>
        <v>-51436918</v>
      </c>
    </row>
    <row r="206" spans="1:24" x14ac:dyDescent="0.35">
      <c r="A206" s="2" t="s">
        <v>24</v>
      </c>
      <c r="B206" s="2" t="s">
        <v>123</v>
      </c>
      <c r="C206" s="15"/>
      <c r="D206" s="15"/>
      <c r="E206" s="16">
        <v>0</v>
      </c>
      <c r="F206" s="16">
        <v>0</v>
      </c>
      <c r="G206" s="15"/>
      <c r="H206" s="15"/>
      <c r="I206" s="15"/>
      <c r="J206" s="15"/>
      <c r="K206" s="15"/>
      <c r="L206" s="15"/>
      <c r="M206" s="16">
        <v>0</v>
      </c>
      <c r="N206" s="15"/>
      <c r="O206" s="15"/>
      <c r="P206" s="15"/>
      <c r="Q206" s="15"/>
      <c r="R206" s="15"/>
      <c r="S206" s="21">
        <f t="shared" si="9"/>
        <v>0</v>
      </c>
      <c r="T206" s="15"/>
      <c r="U206" s="15"/>
      <c r="V206" s="15"/>
      <c r="W206" s="21">
        <f t="shared" si="10"/>
        <v>0</v>
      </c>
      <c r="X206" s="21">
        <f t="shared" si="11"/>
        <v>0</v>
      </c>
    </row>
    <row r="207" spans="1:24" ht="16" x14ac:dyDescent="0.35">
      <c r="A207" s="2" t="s">
        <v>3</v>
      </c>
      <c r="B207" s="2" t="s">
        <v>101</v>
      </c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21">
        <f t="shared" si="9"/>
        <v>0</v>
      </c>
      <c r="T207" s="15"/>
      <c r="U207" s="15"/>
      <c r="V207" s="15"/>
      <c r="W207" s="21">
        <f t="shared" si="10"/>
        <v>0</v>
      </c>
      <c r="X207" s="21">
        <f t="shared" si="11"/>
        <v>0</v>
      </c>
    </row>
    <row r="208" spans="1:24" x14ac:dyDescent="0.35">
      <c r="A208" s="2" t="s">
        <v>23</v>
      </c>
      <c r="B208" s="2" t="s">
        <v>122</v>
      </c>
      <c r="C208" s="15"/>
      <c r="D208" s="15"/>
      <c r="E208" s="16">
        <v>0</v>
      </c>
      <c r="F208" s="14">
        <v>-14668418</v>
      </c>
      <c r="G208" s="15"/>
      <c r="H208" s="14">
        <v>-2406861</v>
      </c>
      <c r="I208" s="15"/>
      <c r="J208" s="15"/>
      <c r="K208" s="15"/>
      <c r="L208" s="15"/>
      <c r="M208" s="16">
        <v>0</v>
      </c>
      <c r="N208" s="15"/>
      <c r="O208" s="14">
        <v>-50000</v>
      </c>
      <c r="P208" s="15"/>
      <c r="Q208" s="14">
        <v>-1783218</v>
      </c>
      <c r="R208" s="15"/>
      <c r="S208" s="21">
        <f t="shared" si="9"/>
        <v>-18908497</v>
      </c>
      <c r="T208" s="15"/>
      <c r="U208" s="16">
        <v>0</v>
      </c>
      <c r="V208" s="15"/>
      <c r="W208" s="21">
        <f t="shared" si="10"/>
        <v>0</v>
      </c>
      <c r="X208" s="21">
        <f t="shared" si="11"/>
        <v>-18908497</v>
      </c>
    </row>
    <row r="209" spans="1:24" x14ac:dyDescent="0.35">
      <c r="A209" s="2" t="s">
        <v>24</v>
      </c>
      <c r="B209" s="2" t="s">
        <v>123</v>
      </c>
      <c r="C209" s="15"/>
      <c r="D209" s="15"/>
      <c r="E209" s="16">
        <v>0</v>
      </c>
      <c r="F209" s="14">
        <v>-22890075</v>
      </c>
      <c r="G209" s="15"/>
      <c r="H209" s="14">
        <v>-3046714</v>
      </c>
      <c r="I209" s="15"/>
      <c r="J209" s="15"/>
      <c r="K209" s="15"/>
      <c r="L209" s="15"/>
      <c r="M209" s="16">
        <v>0</v>
      </c>
      <c r="N209" s="15"/>
      <c r="O209" s="14">
        <v>-807356</v>
      </c>
      <c r="P209" s="15"/>
      <c r="Q209" s="15"/>
      <c r="R209" s="15"/>
      <c r="S209" s="21">
        <f t="shared" si="9"/>
        <v>-26744145</v>
      </c>
      <c r="T209" s="15"/>
      <c r="U209" s="16">
        <v>0</v>
      </c>
      <c r="V209" s="15"/>
      <c r="W209" s="21">
        <f t="shared" si="10"/>
        <v>0</v>
      </c>
      <c r="X209" s="21">
        <f t="shared" si="11"/>
        <v>-26744145</v>
      </c>
    </row>
    <row r="210" spans="1:24" x14ac:dyDescent="0.35">
      <c r="A210" s="2" t="s">
        <v>4</v>
      </c>
      <c r="B210" s="2" t="s">
        <v>102</v>
      </c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21">
        <f t="shared" si="9"/>
        <v>0</v>
      </c>
      <c r="T210" s="15"/>
      <c r="U210" s="15"/>
      <c r="V210" s="15"/>
      <c r="W210" s="21">
        <f t="shared" si="10"/>
        <v>0</v>
      </c>
      <c r="X210" s="21">
        <f t="shared" si="11"/>
        <v>0</v>
      </c>
    </row>
    <row r="211" spans="1:24" x14ac:dyDescent="0.35">
      <c r="A211" s="2" t="s">
        <v>23</v>
      </c>
      <c r="B211" s="2" t="s">
        <v>122</v>
      </c>
      <c r="C211" s="15"/>
      <c r="D211" s="15"/>
      <c r="E211" s="16">
        <v>0</v>
      </c>
      <c r="F211" s="14">
        <v>-1247</v>
      </c>
      <c r="G211" s="15"/>
      <c r="H211" s="14">
        <v>-52749</v>
      </c>
      <c r="I211" s="15"/>
      <c r="J211" s="15"/>
      <c r="K211" s="15"/>
      <c r="L211" s="15"/>
      <c r="M211" s="16">
        <v>0</v>
      </c>
      <c r="N211" s="15"/>
      <c r="O211" s="15"/>
      <c r="P211" s="15"/>
      <c r="Q211" s="15"/>
      <c r="R211" s="15"/>
      <c r="S211" s="21">
        <f t="shared" si="9"/>
        <v>-53996</v>
      </c>
      <c r="T211" s="15"/>
      <c r="U211" s="16">
        <v>0</v>
      </c>
      <c r="V211" s="15"/>
      <c r="W211" s="21">
        <f t="shared" si="10"/>
        <v>0</v>
      </c>
      <c r="X211" s="21">
        <f t="shared" si="11"/>
        <v>-53996</v>
      </c>
    </row>
    <row r="212" spans="1:24" x14ac:dyDescent="0.35">
      <c r="A212" s="2" t="s">
        <v>24</v>
      </c>
      <c r="B212" s="2" t="s">
        <v>123</v>
      </c>
      <c r="C212" s="15"/>
      <c r="D212" s="15"/>
      <c r="E212" s="16">
        <v>0</v>
      </c>
      <c r="F212" s="14">
        <v>-1010272</v>
      </c>
      <c r="G212" s="15"/>
      <c r="H212" s="14">
        <v>-186441</v>
      </c>
      <c r="I212" s="15"/>
      <c r="J212" s="15"/>
      <c r="K212" s="15"/>
      <c r="L212" s="15"/>
      <c r="M212" s="16">
        <v>0</v>
      </c>
      <c r="N212" s="15"/>
      <c r="O212" s="15"/>
      <c r="P212" s="15"/>
      <c r="Q212" s="15"/>
      <c r="R212" s="15"/>
      <c r="S212" s="21">
        <f t="shared" si="9"/>
        <v>-1196713</v>
      </c>
      <c r="T212" s="15"/>
      <c r="U212" s="16">
        <v>0</v>
      </c>
      <c r="V212" s="15"/>
      <c r="W212" s="21">
        <f t="shared" si="10"/>
        <v>0</v>
      </c>
      <c r="X212" s="21">
        <f t="shared" si="11"/>
        <v>-1196713</v>
      </c>
    </row>
    <row r="213" spans="1:24" x14ac:dyDescent="0.35">
      <c r="A213" s="2" t="s">
        <v>5</v>
      </c>
      <c r="B213" s="2" t="s">
        <v>103</v>
      </c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21">
        <f t="shared" si="9"/>
        <v>0</v>
      </c>
      <c r="T213" s="15"/>
      <c r="U213" s="15"/>
      <c r="V213" s="15"/>
      <c r="W213" s="21">
        <f t="shared" si="10"/>
        <v>0</v>
      </c>
      <c r="X213" s="21">
        <f t="shared" si="11"/>
        <v>0</v>
      </c>
    </row>
    <row r="214" spans="1:24" x14ac:dyDescent="0.35">
      <c r="A214" s="2" t="s">
        <v>23</v>
      </c>
      <c r="B214" s="2" t="s">
        <v>122</v>
      </c>
      <c r="C214" s="15"/>
      <c r="D214" s="15"/>
      <c r="E214" s="16">
        <v>0</v>
      </c>
      <c r="F214" s="14">
        <v>-474173</v>
      </c>
      <c r="G214" s="15"/>
      <c r="H214" s="14">
        <v>-2890331</v>
      </c>
      <c r="I214" s="15"/>
      <c r="J214" s="15"/>
      <c r="K214" s="15"/>
      <c r="L214" s="15"/>
      <c r="M214" s="16">
        <v>0</v>
      </c>
      <c r="N214" s="15"/>
      <c r="O214" s="15"/>
      <c r="P214" s="15"/>
      <c r="Q214" s="15"/>
      <c r="R214" s="15"/>
      <c r="S214" s="21">
        <f t="shared" si="9"/>
        <v>-3364504</v>
      </c>
      <c r="T214" s="15"/>
      <c r="U214" s="16">
        <v>0</v>
      </c>
      <c r="V214" s="15"/>
      <c r="W214" s="21">
        <f t="shared" si="10"/>
        <v>0</v>
      </c>
      <c r="X214" s="21">
        <f t="shared" si="11"/>
        <v>-3364504</v>
      </c>
    </row>
    <row r="215" spans="1:24" x14ac:dyDescent="0.35">
      <c r="A215" s="2" t="s">
        <v>24</v>
      </c>
      <c r="B215" s="2" t="s">
        <v>123</v>
      </c>
      <c r="C215" s="15"/>
      <c r="D215" s="15"/>
      <c r="E215" s="16">
        <v>0</v>
      </c>
      <c r="F215" s="14">
        <v>-473651</v>
      </c>
      <c r="G215" s="15"/>
      <c r="H215" s="14">
        <v>-1318972</v>
      </c>
      <c r="I215" s="15"/>
      <c r="J215" s="15"/>
      <c r="K215" s="15"/>
      <c r="L215" s="15"/>
      <c r="M215" s="16">
        <v>0</v>
      </c>
      <c r="N215" s="15"/>
      <c r="O215" s="15"/>
      <c r="P215" s="15"/>
      <c r="Q215" s="14">
        <v>-974</v>
      </c>
      <c r="R215" s="15"/>
      <c r="S215" s="21">
        <f t="shared" si="9"/>
        <v>-1793597</v>
      </c>
      <c r="T215" s="15"/>
      <c r="U215" s="16">
        <v>0</v>
      </c>
      <c r="V215" s="15"/>
      <c r="W215" s="21">
        <f t="shared" si="10"/>
        <v>0</v>
      </c>
      <c r="X215" s="21">
        <f t="shared" si="11"/>
        <v>-1793597</v>
      </c>
    </row>
    <row r="216" spans="1:24" ht="16" x14ac:dyDescent="0.35">
      <c r="A216" s="2" t="s">
        <v>20</v>
      </c>
      <c r="B216" s="2" t="s">
        <v>119</v>
      </c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21">
        <f t="shared" si="9"/>
        <v>0</v>
      </c>
      <c r="T216" s="15"/>
      <c r="U216" s="15"/>
      <c r="V216" s="15"/>
      <c r="W216" s="21">
        <f t="shared" si="10"/>
        <v>0</v>
      </c>
      <c r="X216" s="21">
        <f t="shared" si="11"/>
        <v>0</v>
      </c>
    </row>
    <row r="217" spans="1:24" x14ac:dyDescent="0.35">
      <c r="A217" s="2" t="s">
        <v>23</v>
      </c>
      <c r="B217" s="2" t="s">
        <v>122</v>
      </c>
      <c r="C217" s="15"/>
      <c r="D217" s="15"/>
      <c r="E217" s="16">
        <v>0</v>
      </c>
      <c r="F217" s="16">
        <v>0</v>
      </c>
      <c r="G217" s="15"/>
      <c r="H217" s="16">
        <v>0</v>
      </c>
      <c r="I217" s="15"/>
      <c r="J217" s="15"/>
      <c r="K217" s="15"/>
      <c r="L217" s="15"/>
      <c r="M217" s="16">
        <v>0</v>
      </c>
      <c r="N217" s="15"/>
      <c r="O217" s="15"/>
      <c r="P217" s="15"/>
      <c r="Q217" s="15"/>
      <c r="R217" s="15"/>
      <c r="S217" s="21">
        <f t="shared" si="9"/>
        <v>0</v>
      </c>
      <c r="T217" s="15"/>
      <c r="U217" s="16">
        <v>0</v>
      </c>
      <c r="V217" s="15"/>
      <c r="W217" s="21">
        <f t="shared" si="10"/>
        <v>0</v>
      </c>
      <c r="X217" s="21">
        <f t="shared" si="11"/>
        <v>0</v>
      </c>
    </row>
    <row r="218" spans="1:24" x14ac:dyDescent="0.35">
      <c r="A218" s="2" t="s">
        <v>24</v>
      </c>
      <c r="B218" s="2" t="s">
        <v>123</v>
      </c>
      <c r="C218" s="15"/>
      <c r="D218" s="15"/>
      <c r="E218" s="16">
        <v>0</v>
      </c>
      <c r="F218" s="16">
        <v>0</v>
      </c>
      <c r="G218" s="15"/>
      <c r="H218" s="14">
        <v>-288045</v>
      </c>
      <c r="I218" s="15"/>
      <c r="J218" s="15"/>
      <c r="K218" s="15"/>
      <c r="L218" s="15"/>
      <c r="M218" s="16">
        <v>0</v>
      </c>
      <c r="N218" s="15"/>
      <c r="O218" s="15"/>
      <c r="P218" s="15"/>
      <c r="Q218" s="15"/>
      <c r="R218" s="15"/>
      <c r="S218" s="21">
        <f t="shared" si="9"/>
        <v>-288045</v>
      </c>
      <c r="T218" s="15"/>
      <c r="U218" s="16">
        <v>0</v>
      </c>
      <c r="V218" s="15"/>
      <c r="W218" s="21">
        <f t="shared" si="10"/>
        <v>0</v>
      </c>
      <c r="X218" s="21">
        <f t="shared" si="11"/>
        <v>-288045</v>
      </c>
    </row>
    <row r="219" spans="1:24" x14ac:dyDescent="0.35">
      <c r="A219" s="2" t="s">
        <v>21</v>
      </c>
      <c r="B219" s="2" t="s">
        <v>120</v>
      </c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21">
        <f t="shared" si="9"/>
        <v>0</v>
      </c>
      <c r="T219" s="15"/>
      <c r="U219" s="15"/>
      <c r="V219" s="15"/>
      <c r="W219" s="21">
        <f t="shared" si="10"/>
        <v>0</v>
      </c>
      <c r="X219" s="21">
        <f t="shared" si="11"/>
        <v>0</v>
      </c>
    </row>
    <row r="220" spans="1:24" x14ac:dyDescent="0.35">
      <c r="A220" s="2" t="s">
        <v>23</v>
      </c>
      <c r="B220" s="2" t="s">
        <v>122</v>
      </c>
      <c r="C220" s="15"/>
      <c r="D220" s="15"/>
      <c r="E220" s="16">
        <v>0</v>
      </c>
      <c r="F220" s="16">
        <v>0</v>
      </c>
      <c r="G220" s="15"/>
      <c r="H220" s="14">
        <v>-19223</v>
      </c>
      <c r="I220" s="15"/>
      <c r="J220" s="15"/>
      <c r="K220" s="15"/>
      <c r="L220" s="15"/>
      <c r="M220" s="16">
        <v>0</v>
      </c>
      <c r="N220" s="15"/>
      <c r="O220" s="15"/>
      <c r="P220" s="15"/>
      <c r="Q220" s="15"/>
      <c r="R220" s="15"/>
      <c r="S220" s="21">
        <f t="shared" si="9"/>
        <v>-19223</v>
      </c>
      <c r="T220" s="15"/>
      <c r="U220" s="15"/>
      <c r="V220" s="15"/>
      <c r="W220" s="21">
        <f t="shared" si="10"/>
        <v>0</v>
      </c>
      <c r="X220" s="21">
        <f t="shared" si="11"/>
        <v>-19223</v>
      </c>
    </row>
    <row r="221" spans="1:24" x14ac:dyDescent="0.35">
      <c r="A221" s="2" t="s">
        <v>24</v>
      </c>
      <c r="B221" s="2" t="s">
        <v>123</v>
      </c>
      <c r="C221" s="15"/>
      <c r="D221" s="15"/>
      <c r="E221" s="16">
        <v>0</v>
      </c>
      <c r="F221" s="14">
        <v>-134039</v>
      </c>
      <c r="G221" s="15"/>
      <c r="H221" s="14">
        <v>-30463</v>
      </c>
      <c r="I221" s="15"/>
      <c r="J221" s="15"/>
      <c r="K221" s="15"/>
      <c r="L221" s="15"/>
      <c r="M221" s="16">
        <v>0</v>
      </c>
      <c r="N221" s="15"/>
      <c r="O221" s="15"/>
      <c r="P221" s="15"/>
      <c r="Q221" s="14">
        <v>-722787</v>
      </c>
      <c r="R221" s="15"/>
      <c r="S221" s="21">
        <f t="shared" si="9"/>
        <v>-887289</v>
      </c>
      <c r="T221" s="15"/>
      <c r="U221" s="15"/>
      <c r="V221" s="15"/>
      <c r="W221" s="21">
        <f t="shared" si="10"/>
        <v>0</v>
      </c>
      <c r="X221" s="21">
        <f t="shared" si="11"/>
        <v>-887289</v>
      </c>
    </row>
    <row r="222" spans="1:24" x14ac:dyDescent="0.35">
      <c r="A222" s="2" t="s">
        <v>64</v>
      </c>
      <c r="B222" s="2" t="s">
        <v>163</v>
      </c>
      <c r="C222" s="15"/>
      <c r="D222" s="15"/>
      <c r="E222" s="14">
        <v>-1037235</v>
      </c>
      <c r="F222" s="16">
        <v>0</v>
      </c>
      <c r="G222" s="15"/>
      <c r="H222" s="14">
        <v>-250050</v>
      </c>
      <c r="I222" s="15"/>
      <c r="J222" s="14">
        <v>-1202204</v>
      </c>
      <c r="K222" s="15"/>
      <c r="L222" s="15"/>
      <c r="M222" s="14">
        <v>-255624</v>
      </c>
      <c r="N222" s="15"/>
      <c r="O222" s="14">
        <v>-335188458</v>
      </c>
      <c r="P222" s="14">
        <v>-2642212</v>
      </c>
      <c r="Q222" s="15"/>
      <c r="R222" s="14">
        <v>-1679506</v>
      </c>
      <c r="S222" s="21">
        <f t="shared" si="9"/>
        <v>-342255289</v>
      </c>
      <c r="T222" s="15"/>
      <c r="U222" s="16">
        <v>0</v>
      </c>
      <c r="V222" s="15"/>
      <c r="W222" s="21">
        <f t="shared" si="10"/>
        <v>0</v>
      </c>
      <c r="X222" s="21">
        <f t="shared" si="11"/>
        <v>-342255289</v>
      </c>
    </row>
    <row r="223" spans="1:24" x14ac:dyDescent="0.35">
      <c r="A223" s="2" t="s">
        <v>7</v>
      </c>
      <c r="B223" s="2" t="s">
        <v>106</v>
      </c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21">
        <f t="shared" si="9"/>
        <v>0</v>
      </c>
      <c r="T223" s="15"/>
      <c r="U223" s="15"/>
      <c r="V223" s="15"/>
      <c r="W223" s="21">
        <f t="shared" si="10"/>
        <v>0</v>
      </c>
      <c r="X223" s="21">
        <f t="shared" si="11"/>
        <v>0</v>
      </c>
    </row>
    <row r="224" spans="1:24" x14ac:dyDescent="0.35">
      <c r="A224" s="2" t="s">
        <v>8</v>
      </c>
      <c r="B224" s="2" t="s">
        <v>107</v>
      </c>
      <c r="C224" s="15"/>
      <c r="D224" s="15"/>
      <c r="E224" s="16">
        <v>0</v>
      </c>
      <c r="F224" s="16">
        <v>0</v>
      </c>
      <c r="G224" s="15"/>
      <c r="H224" s="14">
        <v>-250050</v>
      </c>
      <c r="I224" s="15"/>
      <c r="J224" s="14">
        <v>-1202204</v>
      </c>
      <c r="K224" s="15"/>
      <c r="L224" s="15"/>
      <c r="M224" s="14">
        <v>-255624</v>
      </c>
      <c r="N224" s="15"/>
      <c r="O224" s="14">
        <v>-13818308</v>
      </c>
      <c r="P224" s="14">
        <v>-2642212</v>
      </c>
      <c r="Q224" s="15"/>
      <c r="R224" s="14">
        <v>-139677</v>
      </c>
      <c r="S224" s="21">
        <f t="shared" si="9"/>
        <v>-18308075</v>
      </c>
      <c r="T224" s="15"/>
      <c r="U224" s="16">
        <v>0</v>
      </c>
      <c r="V224" s="15"/>
      <c r="W224" s="21">
        <f t="shared" si="10"/>
        <v>0</v>
      </c>
      <c r="X224" s="21">
        <f t="shared" si="11"/>
        <v>-18308075</v>
      </c>
    </row>
    <row r="225" spans="1:24" x14ac:dyDescent="0.35">
      <c r="A225" s="2" t="s">
        <v>9</v>
      </c>
      <c r="B225" s="2" t="s">
        <v>108</v>
      </c>
      <c r="C225" s="15"/>
      <c r="D225" s="15"/>
      <c r="E225" s="16">
        <v>0</v>
      </c>
      <c r="F225" s="16">
        <v>0</v>
      </c>
      <c r="G225" s="15"/>
      <c r="H225" s="15"/>
      <c r="I225" s="15"/>
      <c r="J225" s="15"/>
      <c r="K225" s="15"/>
      <c r="L225" s="15"/>
      <c r="M225" s="16">
        <v>0</v>
      </c>
      <c r="N225" s="15"/>
      <c r="O225" s="14">
        <v>-5247949</v>
      </c>
      <c r="P225" s="16">
        <v>0</v>
      </c>
      <c r="Q225" s="15"/>
      <c r="R225" s="15"/>
      <c r="S225" s="21">
        <f t="shared" si="9"/>
        <v>-5247949</v>
      </c>
      <c r="T225" s="15"/>
      <c r="U225" s="16">
        <v>0</v>
      </c>
      <c r="V225" s="15"/>
      <c r="W225" s="21">
        <f t="shared" si="10"/>
        <v>0</v>
      </c>
      <c r="X225" s="21">
        <f t="shared" si="11"/>
        <v>-5247949</v>
      </c>
    </row>
    <row r="226" spans="1:24" x14ac:dyDescent="0.35">
      <c r="A226" s="2" t="s">
        <v>10</v>
      </c>
      <c r="B226" s="2" t="s">
        <v>109</v>
      </c>
      <c r="C226" s="15"/>
      <c r="D226" s="15"/>
      <c r="E226" s="16">
        <v>0</v>
      </c>
      <c r="F226" s="16">
        <v>0</v>
      </c>
      <c r="G226" s="15"/>
      <c r="H226" s="15"/>
      <c r="I226" s="15"/>
      <c r="J226" s="15"/>
      <c r="K226" s="15"/>
      <c r="L226" s="15"/>
      <c r="M226" s="16">
        <v>0</v>
      </c>
      <c r="N226" s="15"/>
      <c r="O226" s="15"/>
      <c r="P226" s="16">
        <v>0</v>
      </c>
      <c r="Q226" s="15"/>
      <c r="R226" s="15"/>
      <c r="S226" s="21">
        <f t="shared" si="9"/>
        <v>0</v>
      </c>
      <c r="T226" s="15"/>
      <c r="U226" s="16">
        <v>0</v>
      </c>
      <c r="V226" s="15"/>
      <c r="W226" s="21">
        <f t="shared" si="10"/>
        <v>0</v>
      </c>
      <c r="X226" s="21">
        <f t="shared" si="11"/>
        <v>0</v>
      </c>
    </row>
    <row r="227" spans="1:24" x14ac:dyDescent="0.35">
      <c r="A227" s="2" t="s">
        <v>11</v>
      </c>
      <c r="B227" s="2" t="s">
        <v>110</v>
      </c>
      <c r="C227" s="15"/>
      <c r="D227" s="15"/>
      <c r="E227" s="14">
        <v>-1037235</v>
      </c>
      <c r="F227" s="16">
        <v>0</v>
      </c>
      <c r="G227" s="15"/>
      <c r="H227" s="15"/>
      <c r="I227" s="15"/>
      <c r="J227" s="15"/>
      <c r="K227" s="15"/>
      <c r="L227" s="15"/>
      <c r="M227" s="16">
        <v>0</v>
      </c>
      <c r="N227" s="15"/>
      <c r="O227" s="14">
        <v>-316122201</v>
      </c>
      <c r="P227" s="16">
        <v>0</v>
      </c>
      <c r="Q227" s="15"/>
      <c r="R227" s="14">
        <v>-1539829</v>
      </c>
      <c r="S227" s="21">
        <f t="shared" si="9"/>
        <v>-318699265</v>
      </c>
      <c r="T227" s="15"/>
      <c r="U227" s="16">
        <v>0</v>
      </c>
      <c r="V227" s="15"/>
      <c r="W227" s="21">
        <f t="shared" si="10"/>
        <v>0</v>
      </c>
      <c r="X227" s="21">
        <f t="shared" si="11"/>
        <v>-318699265</v>
      </c>
    </row>
    <row r="228" spans="1:24" x14ac:dyDescent="0.35">
      <c r="A228" s="2" t="s">
        <v>12</v>
      </c>
      <c r="B228" s="2" t="s">
        <v>111</v>
      </c>
      <c r="C228" s="15"/>
      <c r="D228" s="15"/>
      <c r="E228" s="16">
        <v>0</v>
      </c>
      <c r="F228" s="16">
        <v>0</v>
      </c>
      <c r="G228" s="15"/>
      <c r="H228" s="15"/>
      <c r="I228" s="15"/>
      <c r="J228" s="15"/>
      <c r="K228" s="15"/>
      <c r="L228" s="15"/>
      <c r="M228" s="16">
        <v>0</v>
      </c>
      <c r="N228" s="15"/>
      <c r="O228" s="15"/>
      <c r="P228" s="16">
        <v>0</v>
      </c>
      <c r="Q228" s="15"/>
      <c r="R228" s="15"/>
      <c r="S228" s="21">
        <f t="shared" si="9"/>
        <v>0</v>
      </c>
      <c r="T228" s="15"/>
      <c r="U228" s="15"/>
      <c r="V228" s="15"/>
      <c r="W228" s="21">
        <f t="shared" si="10"/>
        <v>0</v>
      </c>
      <c r="X228" s="21">
        <f t="shared" si="11"/>
        <v>0</v>
      </c>
    </row>
    <row r="229" spans="1:24" ht="16" x14ac:dyDescent="0.35">
      <c r="A229" s="2" t="s">
        <v>65</v>
      </c>
      <c r="B229" s="2" t="s">
        <v>164</v>
      </c>
      <c r="C229" s="15"/>
      <c r="D229" s="14">
        <v>-61081795</v>
      </c>
      <c r="E229" s="14">
        <v>-157946340</v>
      </c>
      <c r="F229" s="14">
        <v>-62001942</v>
      </c>
      <c r="G229" s="15"/>
      <c r="H229" s="14">
        <v>-376469688</v>
      </c>
      <c r="I229" s="14">
        <v>-8202329</v>
      </c>
      <c r="J229" s="14">
        <v>-55138730</v>
      </c>
      <c r="K229" s="14">
        <v>-49113376</v>
      </c>
      <c r="L229" s="14">
        <v>-6813152</v>
      </c>
      <c r="M229" s="14">
        <v>-45468746</v>
      </c>
      <c r="N229" s="14">
        <v>-118196941</v>
      </c>
      <c r="O229" s="14">
        <v>-172940643</v>
      </c>
      <c r="P229" s="14">
        <v>-9398179</v>
      </c>
      <c r="Q229" s="15"/>
      <c r="R229" s="14">
        <v>-143638299</v>
      </c>
      <c r="S229" s="21">
        <f t="shared" si="9"/>
        <v>-1266410160</v>
      </c>
      <c r="T229" s="15"/>
      <c r="U229" s="15"/>
      <c r="V229" s="14">
        <v>-11899800</v>
      </c>
      <c r="W229" s="21">
        <f t="shared" si="10"/>
        <v>-11899800</v>
      </c>
      <c r="X229" s="21">
        <f t="shared" si="11"/>
        <v>-1278309960</v>
      </c>
    </row>
    <row r="230" spans="1:24" ht="16" x14ac:dyDescent="0.35">
      <c r="A230" s="2" t="s">
        <v>66</v>
      </c>
      <c r="B230" s="2" t="s">
        <v>165</v>
      </c>
      <c r="C230" s="15"/>
      <c r="D230" s="14">
        <v>-61081795</v>
      </c>
      <c r="E230" s="14">
        <v>-157946340</v>
      </c>
      <c r="F230" s="14">
        <v>-62001942</v>
      </c>
      <c r="G230" s="15"/>
      <c r="H230" s="14">
        <v>-376469688</v>
      </c>
      <c r="I230" s="14">
        <v>-8202329</v>
      </c>
      <c r="J230" s="14">
        <v>-55138730</v>
      </c>
      <c r="K230" s="14">
        <v>-49113376</v>
      </c>
      <c r="L230" s="14">
        <v>-6813152</v>
      </c>
      <c r="M230" s="14">
        <v>-45468746</v>
      </c>
      <c r="N230" s="14">
        <v>-118196941</v>
      </c>
      <c r="O230" s="14">
        <v>-172940643</v>
      </c>
      <c r="P230" s="14">
        <v>-9398179</v>
      </c>
      <c r="Q230" s="15"/>
      <c r="R230" s="14">
        <v>-143638299</v>
      </c>
      <c r="S230" s="21">
        <f t="shared" si="9"/>
        <v>-1266410160</v>
      </c>
      <c r="T230" s="15"/>
      <c r="U230" s="15"/>
      <c r="V230" s="14">
        <v>-11899800</v>
      </c>
      <c r="W230" s="21">
        <f t="shared" si="10"/>
        <v>-11899800</v>
      </c>
      <c r="X230" s="21">
        <f t="shared" si="11"/>
        <v>-1278309960</v>
      </c>
    </row>
    <row r="231" spans="1:24" ht="16" x14ac:dyDescent="0.35">
      <c r="A231" s="2" t="s">
        <v>67</v>
      </c>
      <c r="B231" s="2" t="s">
        <v>166</v>
      </c>
      <c r="C231" s="15"/>
      <c r="D231" s="14">
        <v>-43267725</v>
      </c>
      <c r="E231" s="14">
        <v>-49719049</v>
      </c>
      <c r="F231" s="14">
        <v>-28329774</v>
      </c>
      <c r="G231" s="15"/>
      <c r="H231" s="14">
        <v>-276585695</v>
      </c>
      <c r="I231" s="14">
        <v>-3947615</v>
      </c>
      <c r="J231" s="14">
        <v>-31775266</v>
      </c>
      <c r="K231" s="14">
        <v>-28614542</v>
      </c>
      <c r="L231" s="14">
        <v>-3773135</v>
      </c>
      <c r="M231" s="16">
        <v>0</v>
      </c>
      <c r="N231" s="14">
        <v>-51703230</v>
      </c>
      <c r="O231" s="14">
        <v>-84780624</v>
      </c>
      <c r="P231" s="14">
        <v>-4789871</v>
      </c>
      <c r="Q231" s="15"/>
      <c r="R231" s="14">
        <v>-75316183</v>
      </c>
      <c r="S231" s="21">
        <f t="shared" si="9"/>
        <v>-682602709</v>
      </c>
      <c r="T231" s="15"/>
      <c r="U231" s="15"/>
      <c r="V231" s="15"/>
      <c r="W231" s="21">
        <f t="shared" si="10"/>
        <v>0</v>
      </c>
      <c r="X231" s="21">
        <f t="shared" si="11"/>
        <v>-682602709</v>
      </c>
    </row>
    <row r="232" spans="1:24" x14ac:dyDescent="0.35">
      <c r="A232" s="2" t="s">
        <v>39</v>
      </c>
      <c r="B232" s="2" t="s">
        <v>138</v>
      </c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21">
        <f t="shared" si="9"/>
        <v>0</v>
      </c>
      <c r="T232" s="15"/>
      <c r="U232" s="15"/>
      <c r="V232" s="15"/>
      <c r="W232" s="21">
        <f t="shared" si="10"/>
        <v>0</v>
      </c>
      <c r="X232" s="21">
        <f t="shared" si="11"/>
        <v>0</v>
      </c>
    </row>
    <row r="233" spans="1:24" x14ac:dyDescent="0.35">
      <c r="A233" s="2" t="s">
        <v>40</v>
      </c>
      <c r="B233" s="2" t="s">
        <v>139</v>
      </c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4">
        <v>-32504876</v>
      </c>
      <c r="P233" s="15"/>
      <c r="Q233" s="15"/>
      <c r="R233" s="14">
        <v>-4157159</v>
      </c>
      <c r="S233" s="21">
        <f t="shared" si="9"/>
        <v>-36662035</v>
      </c>
      <c r="T233" s="15"/>
      <c r="U233" s="15"/>
      <c r="V233" s="15"/>
      <c r="W233" s="21">
        <f t="shared" si="10"/>
        <v>0</v>
      </c>
      <c r="X233" s="21">
        <f t="shared" si="11"/>
        <v>-36662035</v>
      </c>
    </row>
    <row r="234" spans="1:24" x14ac:dyDescent="0.35">
      <c r="A234" s="2" t="s">
        <v>41</v>
      </c>
      <c r="B234" s="2" t="s">
        <v>140</v>
      </c>
      <c r="C234" s="15"/>
      <c r="D234" s="14">
        <v>-43267725</v>
      </c>
      <c r="E234" s="14">
        <v>-40496872</v>
      </c>
      <c r="F234" s="14">
        <v>-26627587</v>
      </c>
      <c r="G234" s="15"/>
      <c r="H234" s="14">
        <v>-259954209</v>
      </c>
      <c r="I234" s="14">
        <v>-3947615</v>
      </c>
      <c r="J234" s="14">
        <v>-30972556</v>
      </c>
      <c r="K234" s="14">
        <v>-27962518</v>
      </c>
      <c r="L234" s="14">
        <v>-3773135</v>
      </c>
      <c r="M234" s="15"/>
      <c r="N234" s="14">
        <v>-49900451</v>
      </c>
      <c r="O234" s="14">
        <v>-51319793</v>
      </c>
      <c r="P234" s="14">
        <v>-4061959</v>
      </c>
      <c r="Q234" s="15"/>
      <c r="R234" s="14">
        <v>-40985800</v>
      </c>
      <c r="S234" s="21">
        <f t="shared" si="9"/>
        <v>-583270220</v>
      </c>
      <c r="T234" s="15"/>
      <c r="U234" s="15"/>
      <c r="V234" s="15"/>
      <c r="W234" s="21">
        <f t="shared" si="10"/>
        <v>0</v>
      </c>
      <c r="X234" s="21">
        <f t="shared" si="11"/>
        <v>-583270220</v>
      </c>
    </row>
    <row r="235" spans="1:24" x14ac:dyDescent="0.35">
      <c r="A235" s="2" t="s">
        <v>42</v>
      </c>
      <c r="B235" s="2" t="s">
        <v>141</v>
      </c>
      <c r="C235" s="15"/>
      <c r="D235" s="15"/>
      <c r="E235" s="16">
        <v>0</v>
      </c>
      <c r="F235" s="16">
        <v>0</v>
      </c>
      <c r="G235" s="15"/>
      <c r="H235" s="14">
        <v>-4993572</v>
      </c>
      <c r="I235" s="15"/>
      <c r="J235" s="15"/>
      <c r="K235" s="15"/>
      <c r="L235" s="15"/>
      <c r="M235" s="16">
        <v>0</v>
      </c>
      <c r="N235" s="15"/>
      <c r="O235" s="15"/>
      <c r="P235" s="16">
        <v>0</v>
      </c>
      <c r="Q235" s="15"/>
      <c r="R235" s="15"/>
      <c r="S235" s="21">
        <f t="shared" si="9"/>
        <v>-4993572</v>
      </c>
      <c r="T235" s="15"/>
      <c r="U235" s="15"/>
      <c r="V235" s="15"/>
      <c r="W235" s="21">
        <f t="shared" si="10"/>
        <v>0</v>
      </c>
      <c r="X235" s="21">
        <f t="shared" si="11"/>
        <v>-4993572</v>
      </c>
    </row>
    <row r="236" spans="1:24" ht="16" x14ac:dyDescent="0.35">
      <c r="A236" s="2" t="s">
        <v>43</v>
      </c>
      <c r="B236" s="2" t="s">
        <v>142</v>
      </c>
      <c r="C236" s="15"/>
      <c r="D236" s="15"/>
      <c r="E236" s="14">
        <v>-8936288</v>
      </c>
      <c r="F236" s="14">
        <v>-1702187</v>
      </c>
      <c r="G236" s="15"/>
      <c r="H236" s="14">
        <v>-344424</v>
      </c>
      <c r="I236" s="15"/>
      <c r="J236" s="14">
        <v>-802710</v>
      </c>
      <c r="K236" s="15"/>
      <c r="L236" s="15"/>
      <c r="M236" s="16">
        <v>0</v>
      </c>
      <c r="N236" s="14">
        <v>-1802779</v>
      </c>
      <c r="O236" s="14">
        <v>-955955</v>
      </c>
      <c r="P236" s="14">
        <v>-727912</v>
      </c>
      <c r="Q236" s="15"/>
      <c r="R236" s="14">
        <v>-30173224</v>
      </c>
      <c r="S236" s="21">
        <f t="shared" si="9"/>
        <v>-45445479</v>
      </c>
      <c r="T236" s="15"/>
      <c r="U236" s="15"/>
      <c r="V236" s="15"/>
      <c r="W236" s="21">
        <f t="shared" si="10"/>
        <v>0</v>
      </c>
      <c r="X236" s="21">
        <f t="shared" si="11"/>
        <v>-45445479</v>
      </c>
    </row>
    <row r="237" spans="1:24" ht="16" x14ac:dyDescent="0.35">
      <c r="A237" s="2" t="s">
        <v>44</v>
      </c>
      <c r="B237" s="2" t="s">
        <v>143</v>
      </c>
      <c r="C237" s="15"/>
      <c r="D237" s="15"/>
      <c r="E237" s="16">
        <v>0</v>
      </c>
      <c r="F237" s="16">
        <v>0</v>
      </c>
      <c r="G237" s="15"/>
      <c r="H237" s="16">
        <v>0</v>
      </c>
      <c r="I237" s="15"/>
      <c r="J237" s="15"/>
      <c r="K237" s="15"/>
      <c r="L237" s="15"/>
      <c r="M237" s="16">
        <v>0</v>
      </c>
      <c r="N237" s="15"/>
      <c r="O237" s="15"/>
      <c r="P237" s="16">
        <v>0</v>
      </c>
      <c r="Q237" s="15"/>
      <c r="R237" s="15"/>
      <c r="S237" s="21">
        <f t="shared" si="9"/>
        <v>0</v>
      </c>
      <c r="T237" s="15"/>
      <c r="U237" s="15"/>
      <c r="V237" s="15"/>
      <c r="W237" s="21">
        <f t="shared" si="10"/>
        <v>0</v>
      </c>
      <c r="X237" s="21">
        <f t="shared" si="11"/>
        <v>0</v>
      </c>
    </row>
    <row r="238" spans="1:24" x14ac:dyDescent="0.35">
      <c r="A238" s="2" t="s">
        <v>45</v>
      </c>
      <c r="B238" s="2" t="s">
        <v>144</v>
      </c>
      <c r="C238" s="15"/>
      <c r="D238" s="15"/>
      <c r="E238" s="16">
        <v>0</v>
      </c>
      <c r="F238" s="16">
        <v>0</v>
      </c>
      <c r="G238" s="15"/>
      <c r="H238" s="14">
        <v>-11293490</v>
      </c>
      <c r="I238" s="15"/>
      <c r="J238" s="15"/>
      <c r="K238" s="15"/>
      <c r="L238" s="15"/>
      <c r="M238" s="16">
        <v>0</v>
      </c>
      <c r="N238" s="15"/>
      <c r="O238" s="15"/>
      <c r="P238" s="16">
        <v>0</v>
      </c>
      <c r="Q238" s="15"/>
      <c r="R238" s="15"/>
      <c r="S238" s="21">
        <f t="shared" si="9"/>
        <v>-11293490</v>
      </c>
      <c r="T238" s="15"/>
      <c r="U238" s="15"/>
      <c r="V238" s="15"/>
      <c r="W238" s="21">
        <f t="shared" si="10"/>
        <v>0</v>
      </c>
      <c r="X238" s="21">
        <f t="shared" si="11"/>
        <v>-11293490</v>
      </c>
    </row>
    <row r="239" spans="1:24" ht="16" x14ac:dyDescent="0.35">
      <c r="A239" s="2" t="s">
        <v>46</v>
      </c>
      <c r="B239" s="2" t="s">
        <v>145</v>
      </c>
      <c r="C239" s="15"/>
      <c r="D239" s="15"/>
      <c r="E239" s="14">
        <v>-285889</v>
      </c>
      <c r="F239" s="16">
        <v>0</v>
      </c>
      <c r="G239" s="15"/>
      <c r="H239" s="16">
        <v>0</v>
      </c>
      <c r="I239" s="15"/>
      <c r="J239" s="15"/>
      <c r="K239" s="14">
        <v>-652024</v>
      </c>
      <c r="L239" s="15"/>
      <c r="M239" s="16">
        <v>0</v>
      </c>
      <c r="N239" s="15"/>
      <c r="O239" s="15"/>
      <c r="P239" s="16">
        <v>0</v>
      </c>
      <c r="Q239" s="15"/>
      <c r="R239" s="15"/>
      <c r="S239" s="21">
        <f t="shared" si="9"/>
        <v>-937913</v>
      </c>
      <c r="T239" s="15"/>
      <c r="U239" s="15"/>
      <c r="V239" s="15"/>
      <c r="W239" s="21">
        <f t="shared" si="10"/>
        <v>0</v>
      </c>
      <c r="X239" s="21">
        <f t="shared" si="11"/>
        <v>-937913</v>
      </c>
    </row>
    <row r="240" spans="1:24" ht="16" x14ac:dyDescent="0.35">
      <c r="A240" s="2" t="s">
        <v>51</v>
      </c>
      <c r="B240" s="2" t="s">
        <v>150</v>
      </c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21">
        <f t="shared" si="9"/>
        <v>0</v>
      </c>
      <c r="T240" s="15"/>
      <c r="U240" s="15"/>
      <c r="V240" s="15"/>
      <c r="W240" s="21">
        <f t="shared" si="10"/>
        <v>0</v>
      </c>
      <c r="X240" s="21">
        <f t="shared" si="11"/>
        <v>0</v>
      </c>
    </row>
    <row r="241" spans="1:24" x14ac:dyDescent="0.35">
      <c r="A241" s="2" t="s">
        <v>41</v>
      </c>
      <c r="B241" s="2" t="s">
        <v>140</v>
      </c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21">
        <f t="shared" si="9"/>
        <v>0</v>
      </c>
      <c r="T241" s="15"/>
      <c r="U241" s="15"/>
      <c r="V241" s="15"/>
      <c r="W241" s="21">
        <f t="shared" si="10"/>
        <v>0</v>
      </c>
      <c r="X241" s="21">
        <f t="shared" si="11"/>
        <v>0</v>
      </c>
    </row>
    <row r="242" spans="1:24" x14ac:dyDescent="0.35">
      <c r="A242" s="2" t="s">
        <v>23</v>
      </c>
      <c r="B242" s="2" t="s">
        <v>122</v>
      </c>
      <c r="C242" s="15"/>
      <c r="D242" s="14">
        <v>-30418114</v>
      </c>
      <c r="E242" s="14">
        <v>-5006686</v>
      </c>
      <c r="F242" s="14">
        <v>-13942695</v>
      </c>
      <c r="G242" s="15"/>
      <c r="H242" s="14">
        <v>-177968290</v>
      </c>
      <c r="I242" s="14">
        <v>-2559689</v>
      </c>
      <c r="J242" s="14">
        <v>-2245436</v>
      </c>
      <c r="K242" s="14">
        <v>-5705198</v>
      </c>
      <c r="L242" s="14">
        <v>-3095524</v>
      </c>
      <c r="M242" s="15"/>
      <c r="N242" s="14">
        <v>-19080119</v>
      </c>
      <c r="O242" s="14">
        <v>-15127746</v>
      </c>
      <c r="P242" s="14">
        <v>-264547</v>
      </c>
      <c r="Q242" s="15"/>
      <c r="R242" s="14">
        <v>-6544346</v>
      </c>
      <c r="S242" s="21">
        <f t="shared" si="9"/>
        <v>-281958390</v>
      </c>
      <c r="T242" s="15"/>
      <c r="U242" s="15"/>
      <c r="V242" s="15"/>
      <c r="W242" s="21">
        <f t="shared" si="10"/>
        <v>0</v>
      </c>
      <c r="X242" s="21">
        <f t="shared" si="11"/>
        <v>-281958390</v>
      </c>
    </row>
    <row r="243" spans="1:24" x14ac:dyDescent="0.35">
      <c r="A243" s="2" t="s">
        <v>24</v>
      </c>
      <c r="B243" s="2" t="s">
        <v>123</v>
      </c>
      <c r="C243" s="15"/>
      <c r="D243" s="14">
        <v>-12849611</v>
      </c>
      <c r="E243" s="14">
        <v>-35490186</v>
      </c>
      <c r="F243" s="14">
        <v>-12684892</v>
      </c>
      <c r="G243" s="15"/>
      <c r="H243" s="14">
        <v>-81985919</v>
      </c>
      <c r="I243" s="14">
        <v>-1387926</v>
      </c>
      <c r="J243" s="14">
        <v>-28727120</v>
      </c>
      <c r="K243" s="14">
        <v>-22257320</v>
      </c>
      <c r="L243" s="14">
        <v>-677611</v>
      </c>
      <c r="M243" s="15"/>
      <c r="N243" s="14">
        <v>-30820332</v>
      </c>
      <c r="O243" s="14">
        <v>-36192047</v>
      </c>
      <c r="P243" s="14">
        <v>-3797412</v>
      </c>
      <c r="Q243" s="15"/>
      <c r="R243" s="14">
        <v>-34441454</v>
      </c>
      <c r="S243" s="21">
        <f t="shared" ref="S243:S306" si="12">SUM(C243:R243)</f>
        <v>-301311830</v>
      </c>
      <c r="T243" s="15"/>
      <c r="U243" s="15"/>
      <c r="V243" s="15"/>
      <c r="W243" s="21">
        <f t="shared" ref="W243:W306" si="13">SUM(T243:V243)</f>
        <v>0</v>
      </c>
      <c r="X243" s="21">
        <f t="shared" ref="X243:X306" si="14">S243+W243</f>
        <v>-301311830</v>
      </c>
    </row>
    <row r="244" spans="1:24" x14ac:dyDescent="0.35">
      <c r="A244" s="2" t="s">
        <v>42</v>
      </c>
      <c r="B244" s="2" t="s">
        <v>141</v>
      </c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21">
        <f t="shared" si="12"/>
        <v>0</v>
      </c>
      <c r="T244" s="15"/>
      <c r="U244" s="15"/>
      <c r="V244" s="15"/>
      <c r="W244" s="21">
        <f t="shared" si="13"/>
        <v>0</v>
      </c>
      <c r="X244" s="21">
        <f t="shared" si="14"/>
        <v>0</v>
      </c>
    </row>
    <row r="245" spans="1:24" x14ac:dyDescent="0.35">
      <c r="A245" s="2" t="s">
        <v>23</v>
      </c>
      <c r="B245" s="2" t="s">
        <v>122</v>
      </c>
      <c r="C245" s="15"/>
      <c r="D245" s="15"/>
      <c r="E245" s="16">
        <v>0</v>
      </c>
      <c r="F245" s="16">
        <v>0</v>
      </c>
      <c r="G245" s="15"/>
      <c r="H245" s="14">
        <v>-3186424</v>
      </c>
      <c r="I245" s="15"/>
      <c r="J245" s="15"/>
      <c r="K245" s="15"/>
      <c r="L245" s="15"/>
      <c r="M245" s="15"/>
      <c r="N245" s="15"/>
      <c r="O245" s="15"/>
      <c r="P245" s="16">
        <v>0</v>
      </c>
      <c r="Q245" s="15"/>
      <c r="R245" s="15"/>
      <c r="S245" s="21">
        <f t="shared" si="12"/>
        <v>-3186424</v>
      </c>
      <c r="T245" s="15"/>
      <c r="U245" s="15"/>
      <c r="V245" s="15"/>
      <c r="W245" s="21">
        <f t="shared" si="13"/>
        <v>0</v>
      </c>
      <c r="X245" s="21">
        <f t="shared" si="14"/>
        <v>-3186424</v>
      </c>
    </row>
    <row r="246" spans="1:24" x14ac:dyDescent="0.35">
      <c r="A246" s="2" t="s">
        <v>24</v>
      </c>
      <c r="B246" s="2" t="s">
        <v>123</v>
      </c>
      <c r="C246" s="15"/>
      <c r="D246" s="15"/>
      <c r="E246" s="16">
        <v>0</v>
      </c>
      <c r="F246" s="16">
        <v>0</v>
      </c>
      <c r="G246" s="15"/>
      <c r="H246" s="14">
        <v>-1807148</v>
      </c>
      <c r="I246" s="15"/>
      <c r="J246" s="15"/>
      <c r="K246" s="15"/>
      <c r="L246" s="15"/>
      <c r="M246" s="15"/>
      <c r="N246" s="15"/>
      <c r="O246" s="15"/>
      <c r="P246" s="16">
        <v>0</v>
      </c>
      <c r="Q246" s="15"/>
      <c r="R246" s="15"/>
      <c r="S246" s="21">
        <f t="shared" si="12"/>
        <v>-1807148</v>
      </c>
      <c r="T246" s="15"/>
      <c r="U246" s="15"/>
      <c r="V246" s="15"/>
      <c r="W246" s="21">
        <f t="shared" si="13"/>
        <v>0</v>
      </c>
      <c r="X246" s="21">
        <f t="shared" si="14"/>
        <v>-1807148</v>
      </c>
    </row>
    <row r="247" spans="1:24" ht="16" x14ac:dyDescent="0.35">
      <c r="A247" s="2" t="s">
        <v>43</v>
      </c>
      <c r="B247" s="2" t="s">
        <v>142</v>
      </c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21">
        <f t="shared" si="12"/>
        <v>0</v>
      </c>
      <c r="T247" s="15"/>
      <c r="U247" s="15"/>
      <c r="V247" s="15"/>
      <c r="W247" s="21">
        <f t="shared" si="13"/>
        <v>0</v>
      </c>
      <c r="X247" s="21">
        <f t="shared" si="14"/>
        <v>0</v>
      </c>
    </row>
    <row r="248" spans="1:24" x14ac:dyDescent="0.35">
      <c r="A248" s="2" t="s">
        <v>23</v>
      </c>
      <c r="B248" s="2" t="s">
        <v>122</v>
      </c>
      <c r="C248" s="15"/>
      <c r="D248" s="15"/>
      <c r="E248" s="16">
        <v>0</v>
      </c>
      <c r="F248" s="14">
        <v>-39965</v>
      </c>
      <c r="G248" s="15"/>
      <c r="H248" s="16">
        <v>0</v>
      </c>
      <c r="I248" s="15"/>
      <c r="J248" s="14">
        <v>-58195</v>
      </c>
      <c r="K248" s="15"/>
      <c r="L248" s="15"/>
      <c r="M248" s="16">
        <v>0</v>
      </c>
      <c r="N248" s="14">
        <v>-329934</v>
      </c>
      <c r="O248" s="15"/>
      <c r="P248" s="16">
        <v>0</v>
      </c>
      <c r="Q248" s="15"/>
      <c r="R248" s="15"/>
      <c r="S248" s="21">
        <f t="shared" si="12"/>
        <v>-428094</v>
      </c>
      <c r="T248" s="15"/>
      <c r="U248" s="15"/>
      <c r="V248" s="15"/>
      <c r="W248" s="21">
        <f t="shared" si="13"/>
        <v>0</v>
      </c>
      <c r="X248" s="21">
        <f t="shared" si="14"/>
        <v>-428094</v>
      </c>
    </row>
    <row r="249" spans="1:24" x14ac:dyDescent="0.35">
      <c r="A249" s="2" t="s">
        <v>24</v>
      </c>
      <c r="B249" s="2" t="s">
        <v>123</v>
      </c>
      <c r="C249" s="15"/>
      <c r="D249" s="15"/>
      <c r="E249" s="14">
        <v>-8936288</v>
      </c>
      <c r="F249" s="14">
        <v>-1662222</v>
      </c>
      <c r="G249" s="15"/>
      <c r="H249" s="14">
        <v>-344424</v>
      </c>
      <c r="I249" s="15"/>
      <c r="J249" s="14">
        <v>-744515</v>
      </c>
      <c r="K249" s="15"/>
      <c r="L249" s="15"/>
      <c r="M249" s="16">
        <v>0</v>
      </c>
      <c r="N249" s="14">
        <v>-1472845</v>
      </c>
      <c r="O249" s="14">
        <v>-955955</v>
      </c>
      <c r="P249" s="14">
        <v>-727912</v>
      </c>
      <c r="Q249" s="15"/>
      <c r="R249" s="14">
        <v>-30173224</v>
      </c>
      <c r="S249" s="21">
        <f t="shared" si="12"/>
        <v>-45017385</v>
      </c>
      <c r="T249" s="15"/>
      <c r="U249" s="15"/>
      <c r="V249" s="15"/>
      <c r="W249" s="21">
        <f t="shared" si="13"/>
        <v>0</v>
      </c>
      <c r="X249" s="21">
        <f t="shared" si="14"/>
        <v>-45017385</v>
      </c>
    </row>
    <row r="250" spans="1:24" ht="16" x14ac:dyDescent="0.35">
      <c r="A250" s="2" t="s">
        <v>44</v>
      </c>
      <c r="B250" s="2" t="s">
        <v>143</v>
      </c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21">
        <f t="shared" si="12"/>
        <v>0</v>
      </c>
      <c r="T250" s="15"/>
      <c r="U250" s="15"/>
      <c r="V250" s="15"/>
      <c r="W250" s="21">
        <f t="shared" si="13"/>
        <v>0</v>
      </c>
      <c r="X250" s="21">
        <f t="shared" si="14"/>
        <v>0</v>
      </c>
    </row>
    <row r="251" spans="1:24" x14ac:dyDescent="0.35">
      <c r="A251" s="2" t="s">
        <v>23</v>
      </c>
      <c r="B251" s="2" t="s">
        <v>122</v>
      </c>
      <c r="C251" s="15"/>
      <c r="D251" s="15"/>
      <c r="E251" s="16">
        <v>0</v>
      </c>
      <c r="F251" s="16">
        <v>0</v>
      </c>
      <c r="G251" s="15"/>
      <c r="H251" s="16">
        <v>0</v>
      </c>
      <c r="I251" s="15"/>
      <c r="J251" s="15"/>
      <c r="K251" s="15"/>
      <c r="L251" s="15"/>
      <c r="M251" s="16">
        <v>0</v>
      </c>
      <c r="N251" s="15"/>
      <c r="O251" s="15"/>
      <c r="P251" s="16">
        <v>0</v>
      </c>
      <c r="Q251" s="15"/>
      <c r="R251" s="15"/>
      <c r="S251" s="21">
        <f t="shared" si="12"/>
        <v>0</v>
      </c>
      <c r="T251" s="15"/>
      <c r="U251" s="15"/>
      <c r="V251" s="15"/>
      <c r="W251" s="21">
        <f t="shared" si="13"/>
        <v>0</v>
      </c>
      <c r="X251" s="21">
        <f t="shared" si="14"/>
        <v>0</v>
      </c>
    </row>
    <row r="252" spans="1:24" x14ac:dyDescent="0.35">
      <c r="A252" s="2" t="s">
        <v>24</v>
      </c>
      <c r="B252" s="2" t="s">
        <v>123</v>
      </c>
      <c r="C252" s="15"/>
      <c r="D252" s="15"/>
      <c r="E252" s="16">
        <v>0</v>
      </c>
      <c r="F252" s="16">
        <v>0</v>
      </c>
      <c r="G252" s="15"/>
      <c r="H252" s="16">
        <v>0</v>
      </c>
      <c r="I252" s="15"/>
      <c r="J252" s="15"/>
      <c r="K252" s="15"/>
      <c r="L252" s="15"/>
      <c r="M252" s="16">
        <v>0</v>
      </c>
      <c r="N252" s="15"/>
      <c r="O252" s="15"/>
      <c r="P252" s="16">
        <v>0</v>
      </c>
      <c r="Q252" s="15"/>
      <c r="R252" s="15"/>
      <c r="S252" s="21">
        <f t="shared" si="12"/>
        <v>0</v>
      </c>
      <c r="T252" s="15"/>
      <c r="U252" s="15"/>
      <c r="V252" s="15"/>
      <c r="W252" s="21">
        <f t="shared" si="13"/>
        <v>0</v>
      </c>
      <c r="X252" s="21">
        <f t="shared" si="14"/>
        <v>0</v>
      </c>
    </row>
    <row r="253" spans="1:24" x14ac:dyDescent="0.35">
      <c r="A253" s="2" t="s">
        <v>45</v>
      </c>
      <c r="B253" s="2" t="s">
        <v>144</v>
      </c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21">
        <f t="shared" si="12"/>
        <v>0</v>
      </c>
      <c r="T253" s="15"/>
      <c r="U253" s="15"/>
      <c r="V253" s="15"/>
      <c r="W253" s="21">
        <f t="shared" si="13"/>
        <v>0</v>
      </c>
      <c r="X253" s="21">
        <f t="shared" si="14"/>
        <v>0</v>
      </c>
    </row>
    <row r="254" spans="1:24" x14ac:dyDescent="0.35">
      <c r="A254" s="2" t="s">
        <v>23</v>
      </c>
      <c r="B254" s="2" t="s">
        <v>122</v>
      </c>
      <c r="C254" s="15"/>
      <c r="D254" s="15"/>
      <c r="E254" s="16">
        <v>0</v>
      </c>
      <c r="F254" s="16">
        <v>0</v>
      </c>
      <c r="G254" s="15"/>
      <c r="H254" s="14">
        <v>-10111030</v>
      </c>
      <c r="I254" s="15"/>
      <c r="J254" s="15"/>
      <c r="K254" s="15"/>
      <c r="L254" s="15"/>
      <c r="M254" s="16">
        <v>0</v>
      </c>
      <c r="N254" s="15"/>
      <c r="O254" s="15"/>
      <c r="P254" s="16">
        <v>0</v>
      </c>
      <c r="Q254" s="15"/>
      <c r="R254" s="15"/>
      <c r="S254" s="21">
        <f t="shared" si="12"/>
        <v>-10111030</v>
      </c>
      <c r="T254" s="15"/>
      <c r="U254" s="15"/>
      <c r="V254" s="15"/>
      <c r="W254" s="21">
        <f t="shared" si="13"/>
        <v>0</v>
      </c>
      <c r="X254" s="21">
        <f t="shared" si="14"/>
        <v>-10111030</v>
      </c>
    </row>
    <row r="255" spans="1:24" x14ac:dyDescent="0.35">
      <c r="A255" s="2" t="s">
        <v>24</v>
      </c>
      <c r="B255" s="2" t="s">
        <v>123</v>
      </c>
      <c r="C255" s="15"/>
      <c r="D255" s="15"/>
      <c r="E255" s="16">
        <v>0</v>
      </c>
      <c r="F255" s="16">
        <v>0</v>
      </c>
      <c r="G255" s="15"/>
      <c r="H255" s="14">
        <v>-1182460</v>
      </c>
      <c r="I255" s="15"/>
      <c r="J255" s="15"/>
      <c r="K255" s="15"/>
      <c r="L255" s="15"/>
      <c r="M255" s="16">
        <v>0</v>
      </c>
      <c r="N255" s="15"/>
      <c r="O255" s="15"/>
      <c r="P255" s="16">
        <v>0</v>
      </c>
      <c r="Q255" s="15"/>
      <c r="R255" s="15"/>
      <c r="S255" s="21">
        <f t="shared" si="12"/>
        <v>-1182460</v>
      </c>
      <c r="T255" s="15"/>
      <c r="U255" s="15"/>
      <c r="V255" s="15"/>
      <c r="W255" s="21">
        <f t="shared" si="13"/>
        <v>0</v>
      </c>
      <c r="X255" s="21">
        <f t="shared" si="14"/>
        <v>-1182460</v>
      </c>
    </row>
    <row r="256" spans="1:24" ht="16" x14ac:dyDescent="0.35">
      <c r="A256" s="2" t="s">
        <v>46</v>
      </c>
      <c r="B256" s="2" t="s">
        <v>145</v>
      </c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21">
        <f t="shared" si="12"/>
        <v>0</v>
      </c>
      <c r="T256" s="15"/>
      <c r="U256" s="15"/>
      <c r="V256" s="15"/>
      <c r="W256" s="21">
        <f t="shared" si="13"/>
        <v>0</v>
      </c>
      <c r="X256" s="21">
        <f t="shared" si="14"/>
        <v>0</v>
      </c>
    </row>
    <row r="257" spans="1:24" x14ac:dyDescent="0.35">
      <c r="A257" s="2" t="s">
        <v>23</v>
      </c>
      <c r="B257" s="2" t="s">
        <v>122</v>
      </c>
      <c r="C257" s="15"/>
      <c r="D257" s="15"/>
      <c r="E257" s="16">
        <v>0</v>
      </c>
      <c r="F257" s="16">
        <v>0</v>
      </c>
      <c r="G257" s="15"/>
      <c r="H257" s="16">
        <v>0</v>
      </c>
      <c r="I257" s="15"/>
      <c r="J257" s="15"/>
      <c r="K257" s="15"/>
      <c r="L257" s="15"/>
      <c r="M257" s="16">
        <v>0</v>
      </c>
      <c r="N257" s="15"/>
      <c r="O257" s="15"/>
      <c r="P257" s="16">
        <v>0</v>
      </c>
      <c r="Q257" s="15"/>
      <c r="R257" s="15"/>
      <c r="S257" s="21">
        <f t="shared" si="12"/>
        <v>0</v>
      </c>
      <c r="T257" s="15"/>
      <c r="U257" s="15"/>
      <c r="V257" s="15"/>
      <c r="W257" s="21">
        <f t="shared" si="13"/>
        <v>0</v>
      </c>
      <c r="X257" s="21">
        <f t="shared" si="14"/>
        <v>0</v>
      </c>
    </row>
    <row r="258" spans="1:24" x14ac:dyDescent="0.35">
      <c r="A258" s="2" t="s">
        <v>24</v>
      </c>
      <c r="B258" s="2" t="s">
        <v>123</v>
      </c>
      <c r="C258" s="15"/>
      <c r="D258" s="15"/>
      <c r="E258" s="14">
        <v>-285889</v>
      </c>
      <c r="F258" s="16">
        <v>0</v>
      </c>
      <c r="G258" s="15"/>
      <c r="H258" s="16">
        <v>0</v>
      </c>
      <c r="I258" s="15"/>
      <c r="J258" s="15"/>
      <c r="K258" s="14">
        <v>-652024</v>
      </c>
      <c r="L258" s="15"/>
      <c r="M258" s="16">
        <v>0</v>
      </c>
      <c r="N258" s="15"/>
      <c r="O258" s="15"/>
      <c r="P258" s="16">
        <v>0</v>
      </c>
      <c r="Q258" s="15"/>
      <c r="R258" s="15"/>
      <c r="S258" s="21">
        <f t="shared" si="12"/>
        <v>-937913</v>
      </c>
      <c r="T258" s="15"/>
      <c r="U258" s="15"/>
      <c r="V258" s="15"/>
      <c r="W258" s="21">
        <f t="shared" si="13"/>
        <v>0</v>
      </c>
      <c r="X258" s="21">
        <f t="shared" si="14"/>
        <v>-937913</v>
      </c>
    </row>
    <row r="259" spans="1:24" ht="16" x14ac:dyDescent="0.35">
      <c r="A259" s="2" t="s">
        <v>68</v>
      </c>
      <c r="B259" s="2" t="s">
        <v>167</v>
      </c>
      <c r="C259" s="15"/>
      <c r="D259" s="15"/>
      <c r="E259" s="14">
        <v>-73213585</v>
      </c>
      <c r="F259" s="14">
        <v>-15147180</v>
      </c>
      <c r="G259" s="15"/>
      <c r="H259" s="14">
        <v>-11299474</v>
      </c>
      <c r="I259" s="15"/>
      <c r="J259" s="15"/>
      <c r="K259" s="15"/>
      <c r="L259" s="15"/>
      <c r="M259" s="15"/>
      <c r="N259" s="15"/>
      <c r="O259" s="14">
        <v>-74498</v>
      </c>
      <c r="P259" s="15"/>
      <c r="Q259" s="15"/>
      <c r="R259" s="15"/>
      <c r="S259" s="21">
        <f t="shared" si="12"/>
        <v>-99734737</v>
      </c>
      <c r="T259" s="15"/>
      <c r="U259" s="15"/>
      <c r="V259" s="15"/>
      <c r="W259" s="21">
        <f t="shared" si="13"/>
        <v>0</v>
      </c>
      <c r="X259" s="21">
        <f t="shared" si="14"/>
        <v>-99734737</v>
      </c>
    </row>
    <row r="260" spans="1:24" x14ac:dyDescent="0.35">
      <c r="A260" s="2" t="s">
        <v>39</v>
      </c>
      <c r="B260" s="2" t="s">
        <v>138</v>
      </c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21">
        <f t="shared" si="12"/>
        <v>0</v>
      </c>
      <c r="T260" s="15"/>
      <c r="U260" s="15"/>
      <c r="V260" s="15"/>
      <c r="W260" s="21">
        <f t="shared" si="13"/>
        <v>0</v>
      </c>
      <c r="X260" s="21">
        <f t="shared" si="14"/>
        <v>0</v>
      </c>
    </row>
    <row r="261" spans="1:24" x14ac:dyDescent="0.35">
      <c r="A261" s="2" t="s">
        <v>40</v>
      </c>
      <c r="B261" s="2" t="s">
        <v>139</v>
      </c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21">
        <f t="shared" si="12"/>
        <v>0</v>
      </c>
      <c r="T261" s="15"/>
      <c r="U261" s="15"/>
      <c r="V261" s="15"/>
      <c r="W261" s="21">
        <f t="shared" si="13"/>
        <v>0</v>
      </c>
      <c r="X261" s="21">
        <f t="shared" si="14"/>
        <v>0</v>
      </c>
    </row>
    <row r="262" spans="1:24" x14ac:dyDescent="0.35">
      <c r="A262" s="2" t="s">
        <v>41</v>
      </c>
      <c r="B262" s="2" t="s">
        <v>140</v>
      </c>
      <c r="C262" s="15"/>
      <c r="D262" s="15"/>
      <c r="E262" s="16">
        <v>0</v>
      </c>
      <c r="F262" s="16">
        <v>0</v>
      </c>
      <c r="G262" s="15"/>
      <c r="H262" s="14">
        <v>-77549</v>
      </c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21">
        <f t="shared" si="12"/>
        <v>-77549</v>
      </c>
      <c r="T262" s="15"/>
      <c r="U262" s="15"/>
      <c r="V262" s="15"/>
      <c r="W262" s="21">
        <f t="shared" si="13"/>
        <v>0</v>
      </c>
      <c r="X262" s="21">
        <f t="shared" si="14"/>
        <v>-77549</v>
      </c>
    </row>
    <row r="263" spans="1:24" x14ac:dyDescent="0.35">
      <c r="A263" s="2" t="s">
        <v>42</v>
      </c>
      <c r="B263" s="2" t="s">
        <v>141</v>
      </c>
      <c r="C263" s="15"/>
      <c r="D263" s="15"/>
      <c r="E263" s="16">
        <v>0</v>
      </c>
      <c r="F263" s="16">
        <v>0</v>
      </c>
      <c r="G263" s="15"/>
      <c r="H263" s="14">
        <v>-11205331</v>
      </c>
      <c r="I263" s="15"/>
      <c r="J263" s="15"/>
      <c r="K263" s="15"/>
      <c r="L263" s="15"/>
      <c r="M263" s="15"/>
      <c r="N263" s="15"/>
      <c r="O263" s="14">
        <v>-74498</v>
      </c>
      <c r="P263" s="15"/>
      <c r="Q263" s="15"/>
      <c r="R263" s="15"/>
      <c r="S263" s="21">
        <f t="shared" si="12"/>
        <v>-11279829</v>
      </c>
      <c r="T263" s="15"/>
      <c r="U263" s="15"/>
      <c r="V263" s="15"/>
      <c r="W263" s="21">
        <f t="shared" si="13"/>
        <v>0</v>
      </c>
      <c r="X263" s="21">
        <f t="shared" si="14"/>
        <v>-11279829</v>
      </c>
    </row>
    <row r="264" spans="1:24" ht="16" x14ac:dyDescent="0.35">
      <c r="A264" s="2" t="s">
        <v>43</v>
      </c>
      <c r="B264" s="2" t="s">
        <v>142</v>
      </c>
      <c r="C264" s="15"/>
      <c r="D264" s="15"/>
      <c r="E264" s="16">
        <v>0</v>
      </c>
      <c r="F264" s="16">
        <v>0</v>
      </c>
      <c r="G264" s="15"/>
      <c r="H264" s="16">
        <v>0</v>
      </c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21">
        <f t="shared" si="12"/>
        <v>0</v>
      </c>
      <c r="T264" s="15"/>
      <c r="U264" s="15"/>
      <c r="V264" s="15"/>
      <c r="W264" s="21">
        <f t="shared" si="13"/>
        <v>0</v>
      </c>
      <c r="X264" s="21">
        <f t="shared" si="14"/>
        <v>0</v>
      </c>
    </row>
    <row r="265" spans="1:24" ht="16" x14ac:dyDescent="0.35">
      <c r="A265" s="2" t="s">
        <v>44</v>
      </c>
      <c r="B265" s="2" t="s">
        <v>143</v>
      </c>
      <c r="C265" s="15"/>
      <c r="D265" s="15"/>
      <c r="E265" s="16">
        <v>0</v>
      </c>
      <c r="F265" s="16">
        <v>0</v>
      </c>
      <c r="G265" s="15"/>
      <c r="H265" s="16">
        <v>0</v>
      </c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21">
        <f t="shared" si="12"/>
        <v>0</v>
      </c>
      <c r="T265" s="15"/>
      <c r="U265" s="15"/>
      <c r="V265" s="15"/>
      <c r="W265" s="21">
        <f t="shared" si="13"/>
        <v>0</v>
      </c>
      <c r="X265" s="21">
        <f t="shared" si="14"/>
        <v>0</v>
      </c>
    </row>
    <row r="266" spans="1:24" x14ac:dyDescent="0.35">
      <c r="A266" s="2" t="s">
        <v>45</v>
      </c>
      <c r="B266" s="2" t="s">
        <v>144</v>
      </c>
      <c r="C266" s="15"/>
      <c r="D266" s="15"/>
      <c r="E266" s="16">
        <v>0</v>
      </c>
      <c r="F266" s="16">
        <v>0</v>
      </c>
      <c r="G266" s="15"/>
      <c r="H266" s="14">
        <v>-16594</v>
      </c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21">
        <f t="shared" si="12"/>
        <v>-16594</v>
      </c>
      <c r="T266" s="15"/>
      <c r="U266" s="15"/>
      <c r="V266" s="15"/>
      <c r="W266" s="21">
        <f t="shared" si="13"/>
        <v>0</v>
      </c>
      <c r="X266" s="21">
        <f t="shared" si="14"/>
        <v>-16594</v>
      </c>
    </row>
    <row r="267" spans="1:24" ht="16" x14ac:dyDescent="0.35">
      <c r="A267" s="2" t="s">
        <v>46</v>
      </c>
      <c r="B267" s="2" t="s">
        <v>145</v>
      </c>
      <c r="C267" s="15"/>
      <c r="D267" s="15"/>
      <c r="E267" s="14">
        <v>-73213585</v>
      </c>
      <c r="F267" s="14">
        <v>-15147180</v>
      </c>
      <c r="G267" s="15"/>
      <c r="H267" s="16">
        <v>0</v>
      </c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21">
        <f t="shared" si="12"/>
        <v>-88360765</v>
      </c>
      <c r="T267" s="15"/>
      <c r="U267" s="15"/>
      <c r="V267" s="15"/>
      <c r="W267" s="21">
        <f t="shared" si="13"/>
        <v>0</v>
      </c>
      <c r="X267" s="21">
        <f t="shared" si="14"/>
        <v>-88360765</v>
      </c>
    </row>
    <row r="268" spans="1:24" ht="16" x14ac:dyDescent="0.35">
      <c r="A268" s="2" t="s">
        <v>51</v>
      </c>
      <c r="B268" s="2" t="s">
        <v>150</v>
      </c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21">
        <f t="shared" si="12"/>
        <v>0</v>
      </c>
      <c r="T268" s="15"/>
      <c r="U268" s="15"/>
      <c r="V268" s="15"/>
      <c r="W268" s="21">
        <f t="shared" si="13"/>
        <v>0</v>
      </c>
      <c r="X268" s="21">
        <f t="shared" si="14"/>
        <v>0</v>
      </c>
    </row>
    <row r="269" spans="1:24" x14ac:dyDescent="0.35">
      <c r="A269" s="2" t="s">
        <v>41</v>
      </c>
      <c r="B269" s="2" t="s">
        <v>140</v>
      </c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21">
        <f t="shared" si="12"/>
        <v>0</v>
      </c>
      <c r="T269" s="15"/>
      <c r="U269" s="15"/>
      <c r="V269" s="15"/>
      <c r="W269" s="21">
        <f t="shared" si="13"/>
        <v>0</v>
      </c>
      <c r="X269" s="21">
        <f t="shared" si="14"/>
        <v>0</v>
      </c>
    </row>
    <row r="270" spans="1:24" x14ac:dyDescent="0.35">
      <c r="A270" s="2" t="s">
        <v>23</v>
      </c>
      <c r="B270" s="2" t="s">
        <v>122</v>
      </c>
      <c r="C270" s="15"/>
      <c r="D270" s="15"/>
      <c r="E270" s="16">
        <v>0</v>
      </c>
      <c r="F270" s="16">
        <v>0</v>
      </c>
      <c r="G270" s="15"/>
      <c r="H270" s="16">
        <v>0</v>
      </c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21">
        <f t="shared" si="12"/>
        <v>0</v>
      </c>
      <c r="T270" s="15"/>
      <c r="U270" s="15"/>
      <c r="V270" s="15"/>
      <c r="W270" s="21">
        <f t="shared" si="13"/>
        <v>0</v>
      </c>
      <c r="X270" s="21">
        <f t="shared" si="14"/>
        <v>0</v>
      </c>
    </row>
    <row r="271" spans="1:24" x14ac:dyDescent="0.35">
      <c r="A271" s="2" t="s">
        <v>24</v>
      </c>
      <c r="B271" s="2" t="s">
        <v>123</v>
      </c>
      <c r="C271" s="15"/>
      <c r="D271" s="15"/>
      <c r="E271" s="16">
        <v>0</v>
      </c>
      <c r="F271" s="16">
        <v>0</v>
      </c>
      <c r="G271" s="15"/>
      <c r="H271" s="14">
        <v>-77549</v>
      </c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21">
        <f t="shared" si="12"/>
        <v>-77549</v>
      </c>
      <c r="T271" s="15"/>
      <c r="U271" s="15"/>
      <c r="V271" s="15"/>
      <c r="W271" s="21">
        <f t="shared" si="13"/>
        <v>0</v>
      </c>
      <c r="X271" s="21">
        <f t="shared" si="14"/>
        <v>-77549</v>
      </c>
    </row>
    <row r="272" spans="1:24" x14ac:dyDescent="0.35">
      <c r="A272" s="2" t="s">
        <v>42</v>
      </c>
      <c r="B272" s="2" t="s">
        <v>141</v>
      </c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21">
        <f t="shared" si="12"/>
        <v>0</v>
      </c>
      <c r="T272" s="15"/>
      <c r="U272" s="15"/>
      <c r="V272" s="15"/>
      <c r="W272" s="21">
        <f t="shared" si="13"/>
        <v>0</v>
      </c>
      <c r="X272" s="21">
        <f t="shared" si="14"/>
        <v>0</v>
      </c>
    </row>
    <row r="273" spans="1:24" x14ac:dyDescent="0.35">
      <c r="A273" s="2" t="s">
        <v>23</v>
      </c>
      <c r="B273" s="2" t="s">
        <v>122</v>
      </c>
      <c r="C273" s="15"/>
      <c r="D273" s="15"/>
      <c r="E273" s="16">
        <v>0</v>
      </c>
      <c r="F273" s="16">
        <v>0</v>
      </c>
      <c r="G273" s="15"/>
      <c r="H273" s="14">
        <v>-2932545</v>
      </c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21">
        <f t="shared" si="12"/>
        <v>-2932545</v>
      </c>
      <c r="T273" s="15"/>
      <c r="U273" s="15"/>
      <c r="V273" s="15"/>
      <c r="W273" s="21">
        <f t="shared" si="13"/>
        <v>0</v>
      </c>
      <c r="X273" s="21">
        <f t="shared" si="14"/>
        <v>-2932545</v>
      </c>
    </row>
    <row r="274" spans="1:24" x14ac:dyDescent="0.35">
      <c r="A274" s="2" t="s">
        <v>24</v>
      </c>
      <c r="B274" s="2" t="s">
        <v>123</v>
      </c>
      <c r="C274" s="15"/>
      <c r="D274" s="15"/>
      <c r="E274" s="16">
        <v>0</v>
      </c>
      <c r="F274" s="16">
        <v>0</v>
      </c>
      <c r="G274" s="15"/>
      <c r="H274" s="14">
        <v>-8272786</v>
      </c>
      <c r="I274" s="15"/>
      <c r="J274" s="15"/>
      <c r="K274" s="15"/>
      <c r="L274" s="15"/>
      <c r="M274" s="15"/>
      <c r="N274" s="15"/>
      <c r="O274" s="14">
        <v>-74498</v>
      </c>
      <c r="P274" s="15"/>
      <c r="Q274" s="15"/>
      <c r="R274" s="15"/>
      <c r="S274" s="21">
        <f t="shared" si="12"/>
        <v>-8347284</v>
      </c>
      <c r="T274" s="15"/>
      <c r="U274" s="15"/>
      <c r="V274" s="15"/>
      <c r="W274" s="21">
        <f t="shared" si="13"/>
        <v>0</v>
      </c>
      <c r="X274" s="21">
        <f t="shared" si="14"/>
        <v>-8347284</v>
      </c>
    </row>
    <row r="275" spans="1:24" ht="16" x14ac:dyDescent="0.35">
      <c r="A275" s="2" t="s">
        <v>43</v>
      </c>
      <c r="B275" s="2" t="s">
        <v>142</v>
      </c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21">
        <f t="shared" si="12"/>
        <v>0</v>
      </c>
      <c r="T275" s="15"/>
      <c r="U275" s="15"/>
      <c r="V275" s="15"/>
      <c r="W275" s="21">
        <f t="shared" si="13"/>
        <v>0</v>
      </c>
      <c r="X275" s="21">
        <f t="shared" si="14"/>
        <v>0</v>
      </c>
    </row>
    <row r="276" spans="1:24" x14ac:dyDescent="0.35">
      <c r="A276" s="2" t="s">
        <v>23</v>
      </c>
      <c r="B276" s="2" t="s">
        <v>122</v>
      </c>
      <c r="C276" s="15"/>
      <c r="D276" s="15"/>
      <c r="E276" s="16">
        <v>0</v>
      </c>
      <c r="F276" s="16">
        <v>0</v>
      </c>
      <c r="G276" s="15"/>
      <c r="H276" s="16">
        <v>0</v>
      </c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21">
        <f t="shared" si="12"/>
        <v>0</v>
      </c>
      <c r="T276" s="15"/>
      <c r="U276" s="15"/>
      <c r="V276" s="15"/>
      <c r="W276" s="21">
        <f t="shared" si="13"/>
        <v>0</v>
      </c>
      <c r="X276" s="21">
        <f t="shared" si="14"/>
        <v>0</v>
      </c>
    </row>
    <row r="277" spans="1:24" x14ac:dyDescent="0.35">
      <c r="A277" s="2" t="s">
        <v>24</v>
      </c>
      <c r="B277" s="2" t="s">
        <v>123</v>
      </c>
      <c r="C277" s="15"/>
      <c r="D277" s="15"/>
      <c r="E277" s="16">
        <v>0</v>
      </c>
      <c r="F277" s="16">
        <v>0</v>
      </c>
      <c r="G277" s="15"/>
      <c r="H277" s="16">
        <v>0</v>
      </c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21">
        <f t="shared" si="12"/>
        <v>0</v>
      </c>
      <c r="T277" s="15"/>
      <c r="U277" s="15"/>
      <c r="V277" s="15"/>
      <c r="W277" s="21">
        <f t="shared" si="13"/>
        <v>0</v>
      </c>
      <c r="X277" s="21">
        <f t="shared" si="14"/>
        <v>0</v>
      </c>
    </row>
    <row r="278" spans="1:24" ht="16" x14ac:dyDescent="0.35">
      <c r="A278" s="2" t="s">
        <v>44</v>
      </c>
      <c r="B278" s="2" t="s">
        <v>143</v>
      </c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21">
        <f t="shared" si="12"/>
        <v>0</v>
      </c>
      <c r="T278" s="15"/>
      <c r="U278" s="15"/>
      <c r="V278" s="15"/>
      <c r="W278" s="21">
        <f t="shared" si="13"/>
        <v>0</v>
      </c>
      <c r="X278" s="21">
        <f t="shared" si="14"/>
        <v>0</v>
      </c>
    </row>
    <row r="279" spans="1:24" x14ac:dyDescent="0.35">
      <c r="A279" s="2" t="s">
        <v>23</v>
      </c>
      <c r="B279" s="2" t="s">
        <v>122</v>
      </c>
      <c r="C279" s="15"/>
      <c r="D279" s="15"/>
      <c r="E279" s="16">
        <v>0</v>
      </c>
      <c r="F279" s="16">
        <v>0</v>
      </c>
      <c r="G279" s="15"/>
      <c r="H279" s="16">
        <v>0</v>
      </c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21">
        <f t="shared" si="12"/>
        <v>0</v>
      </c>
      <c r="T279" s="15"/>
      <c r="U279" s="15"/>
      <c r="V279" s="15"/>
      <c r="W279" s="21">
        <f t="shared" si="13"/>
        <v>0</v>
      </c>
      <c r="X279" s="21">
        <f t="shared" si="14"/>
        <v>0</v>
      </c>
    </row>
    <row r="280" spans="1:24" x14ac:dyDescent="0.35">
      <c r="A280" s="2" t="s">
        <v>24</v>
      </c>
      <c r="B280" s="2" t="s">
        <v>123</v>
      </c>
      <c r="C280" s="15"/>
      <c r="D280" s="15"/>
      <c r="E280" s="16">
        <v>0</v>
      </c>
      <c r="F280" s="16">
        <v>0</v>
      </c>
      <c r="G280" s="15"/>
      <c r="H280" s="16">
        <v>0</v>
      </c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21">
        <f t="shared" si="12"/>
        <v>0</v>
      </c>
      <c r="T280" s="15"/>
      <c r="U280" s="15"/>
      <c r="V280" s="15"/>
      <c r="W280" s="21">
        <f t="shared" si="13"/>
        <v>0</v>
      </c>
      <c r="X280" s="21">
        <f t="shared" si="14"/>
        <v>0</v>
      </c>
    </row>
    <row r="281" spans="1:24" x14ac:dyDescent="0.35">
      <c r="A281" s="2" t="s">
        <v>45</v>
      </c>
      <c r="B281" s="2" t="s">
        <v>144</v>
      </c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21">
        <f t="shared" si="12"/>
        <v>0</v>
      </c>
      <c r="T281" s="15"/>
      <c r="U281" s="15"/>
      <c r="V281" s="15"/>
      <c r="W281" s="21">
        <f t="shared" si="13"/>
        <v>0</v>
      </c>
      <c r="X281" s="21">
        <f t="shared" si="14"/>
        <v>0</v>
      </c>
    </row>
    <row r="282" spans="1:24" x14ac:dyDescent="0.35">
      <c r="A282" s="2" t="s">
        <v>23</v>
      </c>
      <c r="B282" s="2" t="s">
        <v>122</v>
      </c>
      <c r="C282" s="15"/>
      <c r="D282" s="15"/>
      <c r="E282" s="16">
        <v>0</v>
      </c>
      <c r="F282" s="16">
        <v>0</v>
      </c>
      <c r="G282" s="15"/>
      <c r="H282" s="16">
        <v>0</v>
      </c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21">
        <f t="shared" si="12"/>
        <v>0</v>
      </c>
      <c r="T282" s="15"/>
      <c r="U282" s="15"/>
      <c r="V282" s="15"/>
      <c r="W282" s="21">
        <f t="shared" si="13"/>
        <v>0</v>
      </c>
      <c r="X282" s="21">
        <f t="shared" si="14"/>
        <v>0</v>
      </c>
    </row>
    <row r="283" spans="1:24" x14ac:dyDescent="0.35">
      <c r="A283" s="2" t="s">
        <v>24</v>
      </c>
      <c r="B283" s="2" t="s">
        <v>123</v>
      </c>
      <c r="C283" s="15"/>
      <c r="D283" s="15"/>
      <c r="E283" s="16">
        <v>0</v>
      </c>
      <c r="F283" s="16">
        <v>0</v>
      </c>
      <c r="G283" s="15"/>
      <c r="H283" s="14">
        <v>-16594</v>
      </c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21">
        <f t="shared" si="12"/>
        <v>-16594</v>
      </c>
      <c r="T283" s="15"/>
      <c r="U283" s="15"/>
      <c r="V283" s="15"/>
      <c r="W283" s="21">
        <f t="shared" si="13"/>
        <v>0</v>
      </c>
      <c r="X283" s="21">
        <f t="shared" si="14"/>
        <v>-16594</v>
      </c>
    </row>
    <row r="284" spans="1:24" ht="16" x14ac:dyDescent="0.35">
      <c r="A284" s="2" t="s">
        <v>46</v>
      </c>
      <c r="B284" s="2" t="s">
        <v>145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21">
        <f t="shared" si="12"/>
        <v>0</v>
      </c>
      <c r="T284" s="15"/>
      <c r="U284" s="15"/>
      <c r="V284" s="15"/>
      <c r="W284" s="21">
        <f t="shared" si="13"/>
        <v>0</v>
      </c>
      <c r="X284" s="21">
        <f t="shared" si="14"/>
        <v>0</v>
      </c>
    </row>
    <row r="285" spans="1:24" x14ac:dyDescent="0.35">
      <c r="A285" s="2" t="s">
        <v>23</v>
      </c>
      <c r="B285" s="2" t="s">
        <v>122</v>
      </c>
      <c r="C285" s="15"/>
      <c r="D285" s="15"/>
      <c r="E285" s="16">
        <v>0</v>
      </c>
      <c r="F285" s="16">
        <v>0</v>
      </c>
      <c r="G285" s="15"/>
      <c r="H285" s="16">
        <v>0</v>
      </c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21">
        <f t="shared" si="12"/>
        <v>0</v>
      </c>
      <c r="T285" s="15"/>
      <c r="U285" s="15"/>
      <c r="V285" s="15"/>
      <c r="W285" s="21">
        <f t="shared" si="13"/>
        <v>0</v>
      </c>
      <c r="X285" s="21">
        <f t="shared" si="14"/>
        <v>0</v>
      </c>
    </row>
    <row r="286" spans="1:24" x14ac:dyDescent="0.35">
      <c r="A286" s="2" t="s">
        <v>24</v>
      </c>
      <c r="B286" s="2" t="s">
        <v>123</v>
      </c>
      <c r="C286" s="15"/>
      <c r="D286" s="15"/>
      <c r="E286" s="14">
        <v>-73213585</v>
      </c>
      <c r="F286" s="14">
        <v>-15147180</v>
      </c>
      <c r="G286" s="15"/>
      <c r="H286" s="16">
        <v>0</v>
      </c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21">
        <f t="shared" si="12"/>
        <v>-88360765</v>
      </c>
      <c r="T286" s="15"/>
      <c r="U286" s="15"/>
      <c r="V286" s="15"/>
      <c r="W286" s="21">
        <f t="shared" si="13"/>
        <v>0</v>
      </c>
      <c r="X286" s="21">
        <f t="shared" si="14"/>
        <v>-88360765</v>
      </c>
    </row>
    <row r="287" spans="1:24" ht="16" x14ac:dyDescent="0.35">
      <c r="A287" s="2" t="s">
        <v>69</v>
      </c>
      <c r="B287" s="2" t="s">
        <v>168</v>
      </c>
      <c r="C287" s="15"/>
      <c r="D287" s="15"/>
      <c r="E287" s="14">
        <v>-214104</v>
      </c>
      <c r="F287" s="14">
        <v>-765109</v>
      </c>
      <c r="G287" s="15"/>
      <c r="H287" s="14">
        <v>41987</v>
      </c>
      <c r="I287" s="14">
        <v>-204204</v>
      </c>
      <c r="J287" s="14">
        <v>-736396</v>
      </c>
      <c r="K287" s="14">
        <v>-85768</v>
      </c>
      <c r="L287" s="15"/>
      <c r="M287" s="15"/>
      <c r="N287" s="14">
        <v>-1328045</v>
      </c>
      <c r="O287" s="15"/>
      <c r="P287" s="14">
        <v>-35260</v>
      </c>
      <c r="Q287" s="15"/>
      <c r="R287" s="14">
        <v>-1483923</v>
      </c>
      <c r="S287" s="21">
        <f t="shared" si="12"/>
        <v>-4810822</v>
      </c>
      <c r="T287" s="15"/>
      <c r="U287" s="15"/>
      <c r="V287" s="15"/>
      <c r="W287" s="21">
        <f t="shared" si="13"/>
        <v>0</v>
      </c>
      <c r="X287" s="21">
        <f t="shared" si="14"/>
        <v>-4810822</v>
      </c>
    </row>
    <row r="288" spans="1:24" x14ac:dyDescent="0.35">
      <c r="A288" s="2" t="s">
        <v>39</v>
      </c>
      <c r="B288" s="2" t="s">
        <v>138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21">
        <f t="shared" si="12"/>
        <v>0</v>
      </c>
      <c r="T288" s="15"/>
      <c r="U288" s="15"/>
      <c r="V288" s="15"/>
      <c r="W288" s="21">
        <f t="shared" si="13"/>
        <v>0</v>
      </c>
      <c r="X288" s="21">
        <f t="shared" si="14"/>
        <v>0</v>
      </c>
    </row>
    <row r="289" spans="1:24" x14ac:dyDescent="0.35">
      <c r="A289" s="2" t="s">
        <v>40</v>
      </c>
      <c r="B289" s="2" t="s">
        <v>139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4">
        <v>-31190</v>
      </c>
      <c r="S289" s="21">
        <f t="shared" si="12"/>
        <v>-31190</v>
      </c>
      <c r="T289" s="15"/>
      <c r="U289" s="15"/>
      <c r="V289" s="15"/>
      <c r="W289" s="21">
        <f t="shared" si="13"/>
        <v>0</v>
      </c>
      <c r="X289" s="21">
        <f t="shared" si="14"/>
        <v>-31190</v>
      </c>
    </row>
    <row r="290" spans="1:24" x14ac:dyDescent="0.35">
      <c r="A290" s="2" t="s">
        <v>41</v>
      </c>
      <c r="B290" s="2" t="s">
        <v>140</v>
      </c>
      <c r="C290" s="15"/>
      <c r="D290" s="15"/>
      <c r="E290" s="14">
        <v>-214104</v>
      </c>
      <c r="F290" s="14">
        <v>-746119</v>
      </c>
      <c r="G290" s="15"/>
      <c r="H290" s="14">
        <v>41987</v>
      </c>
      <c r="I290" s="14">
        <v>-204204</v>
      </c>
      <c r="J290" s="14">
        <v>-486950</v>
      </c>
      <c r="K290" s="14">
        <v>-85768</v>
      </c>
      <c r="L290" s="15"/>
      <c r="M290" s="15"/>
      <c r="N290" s="14">
        <v>-1320945</v>
      </c>
      <c r="O290" s="15"/>
      <c r="P290" s="14">
        <v>-35260</v>
      </c>
      <c r="Q290" s="15"/>
      <c r="R290" s="14">
        <v>-1452733</v>
      </c>
      <c r="S290" s="21">
        <f t="shared" si="12"/>
        <v>-4504096</v>
      </c>
      <c r="T290" s="15"/>
      <c r="U290" s="15"/>
      <c r="V290" s="15"/>
      <c r="W290" s="21">
        <f t="shared" si="13"/>
        <v>0</v>
      </c>
      <c r="X290" s="21">
        <f t="shared" si="14"/>
        <v>-4504096</v>
      </c>
    </row>
    <row r="291" spans="1:24" x14ac:dyDescent="0.35">
      <c r="A291" s="2" t="s">
        <v>42</v>
      </c>
      <c r="B291" s="2" t="s">
        <v>141</v>
      </c>
      <c r="C291" s="15"/>
      <c r="D291" s="15"/>
      <c r="E291" s="16">
        <v>0</v>
      </c>
      <c r="F291" s="16">
        <v>0</v>
      </c>
      <c r="G291" s="15"/>
      <c r="H291" s="16">
        <v>0</v>
      </c>
      <c r="I291" s="15"/>
      <c r="J291" s="15"/>
      <c r="K291" s="15"/>
      <c r="L291" s="15"/>
      <c r="M291" s="15"/>
      <c r="N291" s="15"/>
      <c r="O291" s="15"/>
      <c r="P291" s="16">
        <v>0</v>
      </c>
      <c r="Q291" s="15"/>
      <c r="R291" s="15"/>
      <c r="S291" s="21">
        <f t="shared" si="12"/>
        <v>0</v>
      </c>
      <c r="T291" s="15"/>
      <c r="U291" s="15"/>
      <c r="V291" s="15"/>
      <c r="W291" s="21">
        <f t="shared" si="13"/>
        <v>0</v>
      </c>
      <c r="X291" s="21">
        <f t="shared" si="14"/>
        <v>0</v>
      </c>
    </row>
    <row r="292" spans="1:24" ht="16" x14ac:dyDescent="0.35">
      <c r="A292" s="2" t="s">
        <v>43</v>
      </c>
      <c r="B292" s="2" t="s">
        <v>142</v>
      </c>
      <c r="C292" s="15"/>
      <c r="D292" s="15"/>
      <c r="E292" s="16">
        <v>0</v>
      </c>
      <c r="F292" s="14">
        <v>-18990</v>
      </c>
      <c r="G292" s="15"/>
      <c r="H292" s="16">
        <v>0</v>
      </c>
      <c r="I292" s="15"/>
      <c r="J292" s="14">
        <v>-249446</v>
      </c>
      <c r="K292" s="15"/>
      <c r="L292" s="15"/>
      <c r="M292" s="15"/>
      <c r="N292" s="14">
        <v>-7100</v>
      </c>
      <c r="O292" s="15"/>
      <c r="P292" s="16">
        <v>0</v>
      </c>
      <c r="Q292" s="15"/>
      <c r="R292" s="15"/>
      <c r="S292" s="21">
        <f t="shared" si="12"/>
        <v>-275536</v>
      </c>
      <c r="T292" s="15"/>
      <c r="U292" s="15"/>
      <c r="V292" s="15"/>
      <c r="W292" s="21">
        <f t="shared" si="13"/>
        <v>0</v>
      </c>
      <c r="X292" s="21">
        <f t="shared" si="14"/>
        <v>-275536</v>
      </c>
    </row>
    <row r="293" spans="1:24" ht="16" x14ac:dyDescent="0.35">
      <c r="A293" s="2" t="s">
        <v>44</v>
      </c>
      <c r="B293" s="2" t="s">
        <v>143</v>
      </c>
      <c r="C293" s="15"/>
      <c r="D293" s="15"/>
      <c r="E293" s="16">
        <v>0</v>
      </c>
      <c r="F293" s="16">
        <v>0</v>
      </c>
      <c r="G293" s="15"/>
      <c r="H293" s="16">
        <v>0</v>
      </c>
      <c r="I293" s="15"/>
      <c r="J293" s="15"/>
      <c r="K293" s="15"/>
      <c r="L293" s="15"/>
      <c r="M293" s="15"/>
      <c r="N293" s="15"/>
      <c r="O293" s="15"/>
      <c r="P293" s="16">
        <v>0</v>
      </c>
      <c r="Q293" s="15"/>
      <c r="R293" s="15"/>
      <c r="S293" s="21">
        <f t="shared" si="12"/>
        <v>0</v>
      </c>
      <c r="T293" s="15"/>
      <c r="U293" s="15"/>
      <c r="V293" s="15"/>
      <c r="W293" s="21">
        <f t="shared" si="13"/>
        <v>0</v>
      </c>
      <c r="X293" s="21">
        <f t="shared" si="14"/>
        <v>0</v>
      </c>
    </row>
    <row r="294" spans="1:24" x14ac:dyDescent="0.35">
      <c r="A294" s="2" t="s">
        <v>45</v>
      </c>
      <c r="B294" s="2" t="s">
        <v>144</v>
      </c>
      <c r="C294" s="15"/>
      <c r="D294" s="15"/>
      <c r="E294" s="16">
        <v>0</v>
      </c>
      <c r="F294" s="16">
        <v>0</v>
      </c>
      <c r="G294" s="15"/>
      <c r="H294" s="16">
        <v>0</v>
      </c>
      <c r="I294" s="15"/>
      <c r="J294" s="15"/>
      <c r="K294" s="15"/>
      <c r="L294" s="15"/>
      <c r="M294" s="15"/>
      <c r="N294" s="15"/>
      <c r="O294" s="15"/>
      <c r="P294" s="16">
        <v>0</v>
      </c>
      <c r="Q294" s="15"/>
      <c r="R294" s="15"/>
      <c r="S294" s="21">
        <f t="shared" si="12"/>
        <v>0</v>
      </c>
      <c r="T294" s="15"/>
      <c r="U294" s="15"/>
      <c r="V294" s="15"/>
      <c r="W294" s="21">
        <f t="shared" si="13"/>
        <v>0</v>
      </c>
      <c r="X294" s="21">
        <f t="shared" si="14"/>
        <v>0</v>
      </c>
    </row>
    <row r="295" spans="1:24" ht="16" x14ac:dyDescent="0.35">
      <c r="A295" s="2" t="s">
        <v>46</v>
      </c>
      <c r="B295" s="2" t="s">
        <v>145</v>
      </c>
      <c r="C295" s="15"/>
      <c r="D295" s="15"/>
      <c r="E295" s="16">
        <v>0</v>
      </c>
      <c r="F295" s="16">
        <v>0</v>
      </c>
      <c r="G295" s="15"/>
      <c r="H295" s="16">
        <v>0</v>
      </c>
      <c r="I295" s="15"/>
      <c r="J295" s="15"/>
      <c r="K295" s="15"/>
      <c r="L295" s="15"/>
      <c r="M295" s="15"/>
      <c r="N295" s="15"/>
      <c r="O295" s="15"/>
      <c r="P295" s="16">
        <v>0</v>
      </c>
      <c r="Q295" s="15"/>
      <c r="R295" s="15"/>
      <c r="S295" s="21">
        <f t="shared" si="12"/>
        <v>0</v>
      </c>
      <c r="T295" s="15"/>
      <c r="U295" s="15"/>
      <c r="V295" s="15"/>
      <c r="W295" s="21">
        <f t="shared" si="13"/>
        <v>0</v>
      </c>
      <c r="X295" s="21">
        <f t="shared" si="14"/>
        <v>0</v>
      </c>
    </row>
    <row r="296" spans="1:24" ht="16" x14ac:dyDescent="0.35">
      <c r="A296" s="2" t="s">
        <v>51</v>
      </c>
      <c r="B296" s="2" t="s">
        <v>150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21">
        <f t="shared" si="12"/>
        <v>0</v>
      </c>
      <c r="T296" s="15"/>
      <c r="U296" s="15"/>
      <c r="V296" s="15"/>
      <c r="W296" s="21">
        <f t="shared" si="13"/>
        <v>0</v>
      </c>
      <c r="X296" s="21">
        <f t="shared" si="14"/>
        <v>0</v>
      </c>
    </row>
    <row r="297" spans="1:24" x14ac:dyDescent="0.35">
      <c r="A297" s="2" t="s">
        <v>41</v>
      </c>
      <c r="B297" s="2" t="s">
        <v>140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21">
        <f t="shared" si="12"/>
        <v>0</v>
      </c>
      <c r="T297" s="15"/>
      <c r="U297" s="15"/>
      <c r="V297" s="15"/>
      <c r="W297" s="21">
        <f t="shared" si="13"/>
        <v>0</v>
      </c>
      <c r="X297" s="21">
        <f t="shared" si="14"/>
        <v>0</v>
      </c>
    </row>
    <row r="298" spans="1:24" x14ac:dyDescent="0.35">
      <c r="A298" s="2" t="s">
        <v>23</v>
      </c>
      <c r="B298" s="2" t="s">
        <v>122</v>
      </c>
      <c r="C298" s="15"/>
      <c r="D298" s="15"/>
      <c r="E298" s="16">
        <v>0</v>
      </c>
      <c r="F298" s="14">
        <v>-607827</v>
      </c>
      <c r="G298" s="15"/>
      <c r="H298" s="14">
        <v>41987</v>
      </c>
      <c r="I298" s="14">
        <v>-135868</v>
      </c>
      <c r="J298" s="14">
        <v>-35303</v>
      </c>
      <c r="K298" s="14">
        <v>-84908</v>
      </c>
      <c r="L298" s="15"/>
      <c r="M298" s="15"/>
      <c r="N298" s="14">
        <v>-1097701</v>
      </c>
      <c r="O298" s="15"/>
      <c r="P298" s="14">
        <v>-22961</v>
      </c>
      <c r="Q298" s="15"/>
      <c r="R298" s="14">
        <v>-1137490</v>
      </c>
      <c r="S298" s="21">
        <f t="shared" si="12"/>
        <v>-3080071</v>
      </c>
      <c r="T298" s="15"/>
      <c r="U298" s="15"/>
      <c r="V298" s="15"/>
      <c r="W298" s="21">
        <f t="shared" si="13"/>
        <v>0</v>
      </c>
      <c r="X298" s="21">
        <f t="shared" si="14"/>
        <v>-3080071</v>
      </c>
    </row>
    <row r="299" spans="1:24" x14ac:dyDescent="0.35">
      <c r="A299" s="2" t="s">
        <v>24</v>
      </c>
      <c r="B299" s="2" t="s">
        <v>123</v>
      </c>
      <c r="C299" s="15"/>
      <c r="D299" s="15"/>
      <c r="E299" s="14">
        <v>-214104</v>
      </c>
      <c r="F299" s="14">
        <v>-138292</v>
      </c>
      <c r="G299" s="15"/>
      <c r="H299" s="16">
        <v>0</v>
      </c>
      <c r="I299" s="14">
        <v>-68336</v>
      </c>
      <c r="J299" s="14">
        <v>-451647</v>
      </c>
      <c r="K299" s="14">
        <v>-860</v>
      </c>
      <c r="L299" s="15"/>
      <c r="M299" s="15"/>
      <c r="N299" s="14">
        <v>-223244</v>
      </c>
      <c r="O299" s="15"/>
      <c r="P299" s="14">
        <v>-12299</v>
      </c>
      <c r="Q299" s="15"/>
      <c r="R299" s="14">
        <v>-315243</v>
      </c>
      <c r="S299" s="21">
        <f t="shared" si="12"/>
        <v>-1424025</v>
      </c>
      <c r="T299" s="15"/>
      <c r="U299" s="15"/>
      <c r="V299" s="15"/>
      <c r="W299" s="21">
        <f t="shared" si="13"/>
        <v>0</v>
      </c>
      <c r="X299" s="21">
        <f t="shared" si="14"/>
        <v>-1424025</v>
      </c>
    </row>
    <row r="300" spans="1:24" x14ac:dyDescent="0.35">
      <c r="A300" s="2" t="s">
        <v>42</v>
      </c>
      <c r="B300" s="2" t="s">
        <v>141</v>
      </c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21">
        <f t="shared" si="12"/>
        <v>0</v>
      </c>
      <c r="T300" s="15"/>
      <c r="U300" s="15"/>
      <c r="V300" s="15"/>
      <c r="W300" s="21">
        <f t="shared" si="13"/>
        <v>0</v>
      </c>
      <c r="X300" s="21">
        <f t="shared" si="14"/>
        <v>0</v>
      </c>
    </row>
    <row r="301" spans="1:24" x14ac:dyDescent="0.35">
      <c r="A301" s="2" t="s">
        <v>23</v>
      </c>
      <c r="B301" s="2" t="s">
        <v>122</v>
      </c>
      <c r="C301" s="15"/>
      <c r="D301" s="15"/>
      <c r="E301" s="16">
        <v>0</v>
      </c>
      <c r="F301" s="16">
        <v>0</v>
      </c>
      <c r="G301" s="15"/>
      <c r="H301" s="16">
        <v>0</v>
      </c>
      <c r="I301" s="15"/>
      <c r="J301" s="15"/>
      <c r="K301" s="15"/>
      <c r="L301" s="15"/>
      <c r="M301" s="15"/>
      <c r="N301" s="15"/>
      <c r="O301" s="15"/>
      <c r="P301" s="16">
        <v>0</v>
      </c>
      <c r="Q301" s="15"/>
      <c r="R301" s="15"/>
      <c r="S301" s="21">
        <f t="shared" si="12"/>
        <v>0</v>
      </c>
      <c r="T301" s="15"/>
      <c r="U301" s="15"/>
      <c r="V301" s="15"/>
      <c r="W301" s="21">
        <f t="shared" si="13"/>
        <v>0</v>
      </c>
      <c r="X301" s="21">
        <f t="shared" si="14"/>
        <v>0</v>
      </c>
    </row>
    <row r="302" spans="1:24" x14ac:dyDescent="0.35">
      <c r="A302" s="2" t="s">
        <v>24</v>
      </c>
      <c r="B302" s="2" t="s">
        <v>123</v>
      </c>
      <c r="C302" s="15"/>
      <c r="D302" s="15"/>
      <c r="E302" s="16">
        <v>0</v>
      </c>
      <c r="F302" s="16">
        <v>0</v>
      </c>
      <c r="G302" s="15"/>
      <c r="H302" s="16">
        <v>0</v>
      </c>
      <c r="I302" s="15"/>
      <c r="J302" s="15"/>
      <c r="K302" s="15"/>
      <c r="L302" s="15"/>
      <c r="M302" s="15"/>
      <c r="N302" s="15"/>
      <c r="O302" s="15"/>
      <c r="P302" s="16">
        <v>0</v>
      </c>
      <c r="Q302" s="15"/>
      <c r="R302" s="15"/>
      <c r="S302" s="21">
        <f t="shared" si="12"/>
        <v>0</v>
      </c>
      <c r="T302" s="15"/>
      <c r="U302" s="15"/>
      <c r="V302" s="15"/>
      <c r="W302" s="21">
        <f t="shared" si="13"/>
        <v>0</v>
      </c>
      <c r="X302" s="21">
        <f t="shared" si="14"/>
        <v>0</v>
      </c>
    </row>
    <row r="303" spans="1:24" ht="16" x14ac:dyDescent="0.35">
      <c r="A303" s="2" t="s">
        <v>43</v>
      </c>
      <c r="B303" s="2" t="s">
        <v>142</v>
      </c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21">
        <f t="shared" si="12"/>
        <v>0</v>
      </c>
      <c r="T303" s="15"/>
      <c r="U303" s="15"/>
      <c r="V303" s="15"/>
      <c r="W303" s="21">
        <f t="shared" si="13"/>
        <v>0</v>
      </c>
      <c r="X303" s="21">
        <f t="shared" si="14"/>
        <v>0</v>
      </c>
    </row>
    <row r="304" spans="1:24" x14ac:dyDescent="0.35">
      <c r="A304" s="2" t="s">
        <v>23</v>
      </c>
      <c r="B304" s="2" t="s">
        <v>122</v>
      </c>
      <c r="C304" s="15"/>
      <c r="D304" s="15"/>
      <c r="E304" s="16">
        <v>0</v>
      </c>
      <c r="F304" s="14">
        <v>-18990</v>
      </c>
      <c r="G304" s="15"/>
      <c r="H304" s="16">
        <v>0</v>
      </c>
      <c r="I304" s="15"/>
      <c r="J304" s="14">
        <v>-18084</v>
      </c>
      <c r="K304" s="15"/>
      <c r="L304" s="15"/>
      <c r="M304" s="15"/>
      <c r="N304" s="14">
        <v>-7100</v>
      </c>
      <c r="O304" s="15"/>
      <c r="P304" s="16">
        <v>0</v>
      </c>
      <c r="Q304" s="15"/>
      <c r="R304" s="15"/>
      <c r="S304" s="21">
        <f t="shared" si="12"/>
        <v>-44174</v>
      </c>
      <c r="T304" s="15"/>
      <c r="U304" s="15"/>
      <c r="V304" s="15"/>
      <c r="W304" s="21">
        <f t="shared" si="13"/>
        <v>0</v>
      </c>
      <c r="X304" s="21">
        <f t="shared" si="14"/>
        <v>-44174</v>
      </c>
    </row>
    <row r="305" spans="1:24" x14ac:dyDescent="0.35">
      <c r="A305" s="2" t="s">
        <v>24</v>
      </c>
      <c r="B305" s="2" t="s">
        <v>123</v>
      </c>
      <c r="C305" s="15"/>
      <c r="D305" s="15"/>
      <c r="E305" s="16">
        <v>0</v>
      </c>
      <c r="F305" s="16">
        <v>0</v>
      </c>
      <c r="G305" s="15"/>
      <c r="H305" s="16">
        <v>0</v>
      </c>
      <c r="I305" s="15"/>
      <c r="J305" s="14">
        <v>-231362</v>
      </c>
      <c r="K305" s="15"/>
      <c r="L305" s="15"/>
      <c r="M305" s="15"/>
      <c r="N305" s="15"/>
      <c r="O305" s="15"/>
      <c r="P305" s="16">
        <v>0</v>
      </c>
      <c r="Q305" s="15"/>
      <c r="R305" s="15"/>
      <c r="S305" s="21">
        <f t="shared" si="12"/>
        <v>-231362</v>
      </c>
      <c r="T305" s="15"/>
      <c r="U305" s="15"/>
      <c r="V305" s="15"/>
      <c r="W305" s="21">
        <f t="shared" si="13"/>
        <v>0</v>
      </c>
      <c r="X305" s="21">
        <f t="shared" si="14"/>
        <v>-231362</v>
      </c>
    </row>
    <row r="306" spans="1:24" ht="16" x14ac:dyDescent="0.35">
      <c r="A306" s="2" t="s">
        <v>44</v>
      </c>
      <c r="B306" s="2" t="s">
        <v>143</v>
      </c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21">
        <f t="shared" si="12"/>
        <v>0</v>
      </c>
      <c r="T306" s="15"/>
      <c r="U306" s="15"/>
      <c r="V306" s="15"/>
      <c r="W306" s="21">
        <f t="shared" si="13"/>
        <v>0</v>
      </c>
      <c r="X306" s="21">
        <f t="shared" si="14"/>
        <v>0</v>
      </c>
    </row>
    <row r="307" spans="1:24" x14ac:dyDescent="0.35">
      <c r="A307" s="2" t="s">
        <v>23</v>
      </c>
      <c r="B307" s="2" t="s">
        <v>122</v>
      </c>
      <c r="C307" s="15"/>
      <c r="D307" s="15"/>
      <c r="E307" s="16">
        <v>0</v>
      </c>
      <c r="F307" s="16">
        <v>0</v>
      </c>
      <c r="G307" s="15"/>
      <c r="H307" s="16">
        <v>0</v>
      </c>
      <c r="I307" s="15"/>
      <c r="J307" s="15"/>
      <c r="K307" s="15"/>
      <c r="L307" s="15"/>
      <c r="M307" s="15"/>
      <c r="N307" s="15"/>
      <c r="O307" s="15"/>
      <c r="P307" s="16">
        <v>0</v>
      </c>
      <c r="Q307" s="15"/>
      <c r="R307" s="15"/>
      <c r="S307" s="21">
        <f t="shared" ref="S307:S370" si="15">SUM(C307:R307)</f>
        <v>0</v>
      </c>
      <c r="T307" s="15"/>
      <c r="U307" s="15"/>
      <c r="V307" s="15"/>
      <c r="W307" s="21">
        <f t="shared" ref="W307:W370" si="16">SUM(T307:V307)</f>
        <v>0</v>
      </c>
      <c r="X307" s="21">
        <f t="shared" ref="X307:X370" si="17">S307+W307</f>
        <v>0</v>
      </c>
    </row>
    <row r="308" spans="1:24" x14ac:dyDescent="0.35">
      <c r="A308" s="2" t="s">
        <v>24</v>
      </c>
      <c r="B308" s="2" t="s">
        <v>123</v>
      </c>
      <c r="C308" s="15"/>
      <c r="D308" s="15"/>
      <c r="E308" s="16">
        <v>0</v>
      </c>
      <c r="F308" s="16">
        <v>0</v>
      </c>
      <c r="G308" s="15"/>
      <c r="H308" s="16">
        <v>0</v>
      </c>
      <c r="I308" s="15"/>
      <c r="J308" s="15"/>
      <c r="K308" s="15"/>
      <c r="L308" s="15"/>
      <c r="M308" s="15"/>
      <c r="N308" s="15"/>
      <c r="O308" s="15"/>
      <c r="P308" s="16">
        <v>0</v>
      </c>
      <c r="Q308" s="15"/>
      <c r="R308" s="15"/>
      <c r="S308" s="21">
        <f t="shared" si="15"/>
        <v>0</v>
      </c>
      <c r="T308" s="15"/>
      <c r="U308" s="15"/>
      <c r="V308" s="15"/>
      <c r="W308" s="21">
        <f t="shared" si="16"/>
        <v>0</v>
      </c>
      <c r="X308" s="21">
        <f t="shared" si="17"/>
        <v>0</v>
      </c>
    </row>
    <row r="309" spans="1:24" x14ac:dyDescent="0.35">
      <c r="A309" s="2" t="s">
        <v>45</v>
      </c>
      <c r="B309" s="2" t="s">
        <v>144</v>
      </c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21">
        <f t="shared" si="15"/>
        <v>0</v>
      </c>
      <c r="T309" s="15"/>
      <c r="U309" s="15"/>
      <c r="V309" s="15"/>
      <c r="W309" s="21">
        <f t="shared" si="16"/>
        <v>0</v>
      </c>
      <c r="X309" s="21">
        <f t="shared" si="17"/>
        <v>0</v>
      </c>
    </row>
    <row r="310" spans="1:24" x14ac:dyDescent="0.35">
      <c r="A310" s="2" t="s">
        <v>23</v>
      </c>
      <c r="B310" s="2" t="s">
        <v>122</v>
      </c>
      <c r="C310" s="15"/>
      <c r="D310" s="15"/>
      <c r="E310" s="16">
        <v>0</v>
      </c>
      <c r="F310" s="16">
        <v>0</v>
      </c>
      <c r="G310" s="15"/>
      <c r="H310" s="16">
        <v>0</v>
      </c>
      <c r="I310" s="15"/>
      <c r="J310" s="15"/>
      <c r="K310" s="15"/>
      <c r="L310" s="15"/>
      <c r="M310" s="15"/>
      <c r="N310" s="15"/>
      <c r="O310" s="15"/>
      <c r="P310" s="16">
        <v>0</v>
      </c>
      <c r="Q310" s="15"/>
      <c r="R310" s="15"/>
      <c r="S310" s="21">
        <f t="shared" si="15"/>
        <v>0</v>
      </c>
      <c r="T310" s="15"/>
      <c r="U310" s="15"/>
      <c r="V310" s="15"/>
      <c r="W310" s="21">
        <f t="shared" si="16"/>
        <v>0</v>
      </c>
      <c r="X310" s="21">
        <f t="shared" si="17"/>
        <v>0</v>
      </c>
    </row>
    <row r="311" spans="1:24" x14ac:dyDescent="0.35">
      <c r="A311" s="2" t="s">
        <v>24</v>
      </c>
      <c r="B311" s="2" t="s">
        <v>123</v>
      </c>
      <c r="C311" s="15"/>
      <c r="D311" s="15"/>
      <c r="E311" s="16">
        <v>0</v>
      </c>
      <c r="F311" s="16">
        <v>0</v>
      </c>
      <c r="G311" s="15"/>
      <c r="H311" s="16">
        <v>0</v>
      </c>
      <c r="I311" s="15"/>
      <c r="J311" s="15"/>
      <c r="K311" s="15"/>
      <c r="L311" s="15"/>
      <c r="M311" s="15"/>
      <c r="N311" s="15"/>
      <c r="O311" s="15"/>
      <c r="P311" s="16">
        <v>0</v>
      </c>
      <c r="Q311" s="15"/>
      <c r="R311" s="15"/>
      <c r="S311" s="21">
        <f t="shared" si="15"/>
        <v>0</v>
      </c>
      <c r="T311" s="15"/>
      <c r="U311" s="15"/>
      <c r="V311" s="15"/>
      <c r="W311" s="21">
        <f t="shared" si="16"/>
        <v>0</v>
      </c>
      <c r="X311" s="21">
        <f t="shared" si="17"/>
        <v>0</v>
      </c>
    </row>
    <row r="312" spans="1:24" ht="16" x14ac:dyDescent="0.35">
      <c r="A312" s="2" t="s">
        <v>46</v>
      </c>
      <c r="B312" s="2" t="s">
        <v>145</v>
      </c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21">
        <f t="shared" si="15"/>
        <v>0</v>
      </c>
      <c r="T312" s="15"/>
      <c r="U312" s="15"/>
      <c r="V312" s="15"/>
      <c r="W312" s="21">
        <f t="shared" si="16"/>
        <v>0</v>
      </c>
      <c r="X312" s="21">
        <f t="shared" si="17"/>
        <v>0</v>
      </c>
    </row>
    <row r="313" spans="1:24" x14ac:dyDescent="0.35">
      <c r="A313" s="2" t="s">
        <v>23</v>
      </c>
      <c r="B313" s="2" t="s">
        <v>122</v>
      </c>
      <c r="C313" s="15"/>
      <c r="D313" s="15"/>
      <c r="E313" s="16">
        <v>0</v>
      </c>
      <c r="F313" s="16">
        <v>0</v>
      </c>
      <c r="G313" s="15"/>
      <c r="H313" s="16">
        <v>0</v>
      </c>
      <c r="I313" s="15"/>
      <c r="J313" s="15"/>
      <c r="K313" s="15"/>
      <c r="L313" s="15"/>
      <c r="M313" s="15"/>
      <c r="N313" s="15"/>
      <c r="O313" s="15"/>
      <c r="P313" s="16">
        <v>0</v>
      </c>
      <c r="Q313" s="15"/>
      <c r="R313" s="15"/>
      <c r="S313" s="21">
        <f t="shared" si="15"/>
        <v>0</v>
      </c>
      <c r="T313" s="15"/>
      <c r="U313" s="15"/>
      <c r="V313" s="15"/>
      <c r="W313" s="21">
        <f t="shared" si="16"/>
        <v>0</v>
      </c>
      <c r="X313" s="21">
        <f t="shared" si="17"/>
        <v>0</v>
      </c>
    </row>
    <row r="314" spans="1:24" x14ac:dyDescent="0.35">
      <c r="A314" s="2" t="s">
        <v>24</v>
      </c>
      <c r="B314" s="2" t="s">
        <v>123</v>
      </c>
      <c r="C314" s="15"/>
      <c r="D314" s="15"/>
      <c r="E314" s="16">
        <v>0</v>
      </c>
      <c r="F314" s="16">
        <v>0</v>
      </c>
      <c r="G314" s="15"/>
      <c r="H314" s="16">
        <v>0</v>
      </c>
      <c r="I314" s="15"/>
      <c r="J314" s="15"/>
      <c r="K314" s="15"/>
      <c r="L314" s="15"/>
      <c r="M314" s="15"/>
      <c r="N314" s="15"/>
      <c r="O314" s="15"/>
      <c r="P314" s="16">
        <v>0</v>
      </c>
      <c r="Q314" s="15"/>
      <c r="R314" s="15"/>
      <c r="S314" s="21">
        <f t="shared" si="15"/>
        <v>0</v>
      </c>
      <c r="T314" s="15"/>
      <c r="U314" s="15"/>
      <c r="V314" s="15"/>
      <c r="W314" s="21">
        <f t="shared" si="16"/>
        <v>0</v>
      </c>
      <c r="X314" s="21">
        <f t="shared" si="17"/>
        <v>0</v>
      </c>
    </row>
    <row r="315" spans="1:24" ht="16" x14ac:dyDescent="0.35">
      <c r="A315" s="2" t="s">
        <v>70</v>
      </c>
      <c r="B315" s="2" t="s">
        <v>169</v>
      </c>
      <c r="C315" s="15"/>
      <c r="D315" s="15"/>
      <c r="E315" s="16">
        <v>0</v>
      </c>
      <c r="F315" s="16">
        <v>0</v>
      </c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4">
        <v>-230718</v>
      </c>
      <c r="S315" s="21">
        <f t="shared" si="15"/>
        <v>-230718</v>
      </c>
      <c r="T315" s="15"/>
      <c r="U315" s="15"/>
      <c r="V315" s="15"/>
      <c r="W315" s="21">
        <f t="shared" si="16"/>
        <v>0</v>
      </c>
      <c r="X315" s="21">
        <f t="shared" si="17"/>
        <v>-230718</v>
      </c>
    </row>
    <row r="316" spans="1:24" x14ac:dyDescent="0.35">
      <c r="A316" s="2" t="s">
        <v>39</v>
      </c>
      <c r="B316" s="2" t="s">
        <v>138</v>
      </c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21">
        <f t="shared" si="15"/>
        <v>0</v>
      </c>
      <c r="T316" s="15"/>
      <c r="U316" s="15"/>
      <c r="V316" s="15"/>
      <c r="W316" s="21">
        <f t="shared" si="16"/>
        <v>0</v>
      </c>
      <c r="X316" s="21">
        <f t="shared" si="17"/>
        <v>0</v>
      </c>
    </row>
    <row r="317" spans="1:24" x14ac:dyDescent="0.35">
      <c r="A317" s="2" t="s">
        <v>40</v>
      </c>
      <c r="B317" s="2" t="s">
        <v>139</v>
      </c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21">
        <f t="shared" si="15"/>
        <v>0</v>
      </c>
      <c r="T317" s="15"/>
      <c r="U317" s="15"/>
      <c r="V317" s="15"/>
      <c r="W317" s="21">
        <f t="shared" si="16"/>
        <v>0</v>
      </c>
      <c r="X317" s="21">
        <f t="shared" si="17"/>
        <v>0</v>
      </c>
    </row>
    <row r="318" spans="1:24" x14ac:dyDescent="0.35">
      <c r="A318" s="2" t="s">
        <v>41</v>
      </c>
      <c r="B318" s="2" t="s">
        <v>140</v>
      </c>
      <c r="C318" s="15"/>
      <c r="D318" s="15"/>
      <c r="E318" s="16">
        <v>0</v>
      </c>
      <c r="F318" s="16">
        <v>0</v>
      </c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4">
        <v>-230718</v>
      </c>
      <c r="S318" s="21">
        <f t="shared" si="15"/>
        <v>-230718</v>
      </c>
      <c r="T318" s="15"/>
      <c r="U318" s="15"/>
      <c r="V318" s="15"/>
      <c r="W318" s="21">
        <f t="shared" si="16"/>
        <v>0</v>
      </c>
      <c r="X318" s="21">
        <f t="shared" si="17"/>
        <v>-230718</v>
      </c>
    </row>
    <row r="319" spans="1:24" x14ac:dyDescent="0.35">
      <c r="A319" s="2" t="s">
        <v>42</v>
      </c>
      <c r="B319" s="2" t="s">
        <v>141</v>
      </c>
      <c r="C319" s="15"/>
      <c r="D319" s="15"/>
      <c r="E319" s="16">
        <v>0</v>
      </c>
      <c r="F319" s="16">
        <v>0</v>
      </c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21">
        <f t="shared" si="15"/>
        <v>0</v>
      </c>
      <c r="T319" s="15"/>
      <c r="U319" s="15"/>
      <c r="V319" s="15"/>
      <c r="W319" s="21">
        <f t="shared" si="16"/>
        <v>0</v>
      </c>
      <c r="X319" s="21">
        <f t="shared" si="17"/>
        <v>0</v>
      </c>
    </row>
    <row r="320" spans="1:24" ht="16" x14ac:dyDescent="0.35">
      <c r="A320" s="2" t="s">
        <v>43</v>
      </c>
      <c r="B320" s="2" t="s">
        <v>142</v>
      </c>
      <c r="C320" s="15"/>
      <c r="D320" s="15"/>
      <c r="E320" s="16">
        <v>0</v>
      </c>
      <c r="F320" s="16">
        <v>0</v>
      </c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21">
        <f t="shared" si="15"/>
        <v>0</v>
      </c>
      <c r="T320" s="15"/>
      <c r="U320" s="15"/>
      <c r="V320" s="15"/>
      <c r="W320" s="21">
        <f t="shared" si="16"/>
        <v>0</v>
      </c>
      <c r="X320" s="21">
        <f t="shared" si="17"/>
        <v>0</v>
      </c>
    </row>
    <row r="321" spans="1:24" ht="16" x14ac:dyDescent="0.35">
      <c r="A321" s="2" t="s">
        <v>44</v>
      </c>
      <c r="B321" s="2" t="s">
        <v>143</v>
      </c>
      <c r="C321" s="15"/>
      <c r="D321" s="15"/>
      <c r="E321" s="16">
        <v>0</v>
      </c>
      <c r="F321" s="16">
        <v>0</v>
      </c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21">
        <f t="shared" si="15"/>
        <v>0</v>
      </c>
      <c r="T321" s="15"/>
      <c r="U321" s="15"/>
      <c r="V321" s="15"/>
      <c r="W321" s="21">
        <f t="shared" si="16"/>
        <v>0</v>
      </c>
      <c r="X321" s="21">
        <f t="shared" si="17"/>
        <v>0</v>
      </c>
    </row>
    <row r="322" spans="1:24" x14ac:dyDescent="0.35">
      <c r="A322" s="2" t="s">
        <v>45</v>
      </c>
      <c r="B322" s="2" t="s">
        <v>144</v>
      </c>
      <c r="C322" s="15"/>
      <c r="D322" s="15"/>
      <c r="E322" s="16">
        <v>0</v>
      </c>
      <c r="F322" s="16">
        <v>0</v>
      </c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21">
        <f t="shared" si="15"/>
        <v>0</v>
      </c>
      <c r="T322" s="15"/>
      <c r="U322" s="15"/>
      <c r="V322" s="15"/>
      <c r="W322" s="21">
        <f t="shared" si="16"/>
        <v>0</v>
      </c>
      <c r="X322" s="21">
        <f t="shared" si="17"/>
        <v>0</v>
      </c>
    </row>
    <row r="323" spans="1:24" ht="16" x14ac:dyDescent="0.35">
      <c r="A323" s="2" t="s">
        <v>46</v>
      </c>
      <c r="B323" s="2" t="s">
        <v>145</v>
      </c>
      <c r="C323" s="15"/>
      <c r="D323" s="15"/>
      <c r="E323" s="16">
        <v>0</v>
      </c>
      <c r="F323" s="16">
        <v>0</v>
      </c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21">
        <f t="shared" si="15"/>
        <v>0</v>
      </c>
      <c r="T323" s="15"/>
      <c r="U323" s="15"/>
      <c r="V323" s="15"/>
      <c r="W323" s="21">
        <f t="shared" si="16"/>
        <v>0</v>
      </c>
      <c r="X323" s="21">
        <f t="shared" si="17"/>
        <v>0</v>
      </c>
    </row>
    <row r="324" spans="1:24" ht="16" x14ac:dyDescent="0.35">
      <c r="A324" s="2" t="s">
        <v>51</v>
      </c>
      <c r="B324" s="2" t="s">
        <v>150</v>
      </c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21">
        <f t="shared" si="15"/>
        <v>0</v>
      </c>
      <c r="T324" s="15"/>
      <c r="U324" s="15"/>
      <c r="V324" s="15"/>
      <c r="W324" s="21">
        <f t="shared" si="16"/>
        <v>0</v>
      </c>
      <c r="X324" s="21">
        <f t="shared" si="17"/>
        <v>0</v>
      </c>
    </row>
    <row r="325" spans="1:24" x14ac:dyDescent="0.35">
      <c r="A325" s="2" t="s">
        <v>41</v>
      </c>
      <c r="B325" s="2" t="s">
        <v>140</v>
      </c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21">
        <f t="shared" si="15"/>
        <v>0</v>
      </c>
      <c r="T325" s="15"/>
      <c r="U325" s="15"/>
      <c r="V325" s="15"/>
      <c r="W325" s="21">
        <f t="shared" si="16"/>
        <v>0</v>
      </c>
      <c r="X325" s="21">
        <f t="shared" si="17"/>
        <v>0</v>
      </c>
    </row>
    <row r="326" spans="1:24" x14ac:dyDescent="0.35">
      <c r="A326" s="2" t="s">
        <v>23</v>
      </c>
      <c r="B326" s="2" t="s">
        <v>122</v>
      </c>
      <c r="C326" s="15"/>
      <c r="D326" s="15"/>
      <c r="E326" s="16">
        <v>0</v>
      </c>
      <c r="F326" s="16">
        <v>0</v>
      </c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4">
        <v>-143721</v>
      </c>
      <c r="S326" s="21">
        <f t="shared" si="15"/>
        <v>-143721</v>
      </c>
      <c r="T326" s="15"/>
      <c r="U326" s="15"/>
      <c r="V326" s="15"/>
      <c r="W326" s="21">
        <f t="shared" si="16"/>
        <v>0</v>
      </c>
      <c r="X326" s="21">
        <f t="shared" si="17"/>
        <v>-143721</v>
      </c>
    </row>
    <row r="327" spans="1:24" x14ac:dyDescent="0.35">
      <c r="A327" s="2" t="s">
        <v>24</v>
      </c>
      <c r="B327" s="2" t="s">
        <v>123</v>
      </c>
      <c r="C327" s="15"/>
      <c r="D327" s="15"/>
      <c r="E327" s="16">
        <v>0</v>
      </c>
      <c r="F327" s="16">
        <v>0</v>
      </c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4">
        <v>-86997</v>
      </c>
      <c r="S327" s="21">
        <f t="shared" si="15"/>
        <v>-86997</v>
      </c>
      <c r="T327" s="15"/>
      <c r="U327" s="15"/>
      <c r="V327" s="15"/>
      <c r="W327" s="21">
        <f t="shared" si="16"/>
        <v>0</v>
      </c>
      <c r="X327" s="21">
        <f t="shared" si="17"/>
        <v>-86997</v>
      </c>
    </row>
    <row r="328" spans="1:24" x14ac:dyDescent="0.35">
      <c r="A328" s="2" t="s">
        <v>42</v>
      </c>
      <c r="B328" s="2" t="s">
        <v>141</v>
      </c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21">
        <f t="shared" si="15"/>
        <v>0</v>
      </c>
      <c r="T328" s="15"/>
      <c r="U328" s="15"/>
      <c r="V328" s="15"/>
      <c r="W328" s="21">
        <f t="shared" si="16"/>
        <v>0</v>
      </c>
      <c r="X328" s="21">
        <f t="shared" si="17"/>
        <v>0</v>
      </c>
    </row>
    <row r="329" spans="1:24" x14ac:dyDescent="0.35">
      <c r="A329" s="2" t="s">
        <v>23</v>
      </c>
      <c r="B329" s="2" t="s">
        <v>122</v>
      </c>
      <c r="C329" s="15"/>
      <c r="D329" s="15"/>
      <c r="E329" s="16">
        <v>0</v>
      </c>
      <c r="F329" s="16">
        <v>0</v>
      </c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21">
        <f t="shared" si="15"/>
        <v>0</v>
      </c>
      <c r="T329" s="15"/>
      <c r="U329" s="15"/>
      <c r="V329" s="15"/>
      <c r="W329" s="21">
        <f t="shared" si="16"/>
        <v>0</v>
      </c>
      <c r="X329" s="21">
        <f t="shared" si="17"/>
        <v>0</v>
      </c>
    </row>
    <row r="330" spans="1:24" x14ac:dyDescent="0.35">
      <c r="A330" s="2" t="s">
        <v>24</v>
      </c>
      <c r="B330" s="2" t="s">
        <v>123</v>
      </c>
      <c r="C330" s="15"/>
      <c r="D330" s="15"/>
      <c r="E330" s="16">
        <v>0</v>
      </c>
      <c r="F330" s="16">
        <v>0</v>
      </c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21">
        <f t="shared" si="15"/>
        <v>0</v>
      </c>
      <c r="T330" s="15"/>
      <c r="U330" s="15"/>
      <c r="V330" s="15"/>
      <c r="W330" s="21">
        <f t="shared" si="16"/>
        <v>0</v>
      </c>
      <c r="X330" s="21">
        <f t="shared" si="17"/>
        <v>0</v>
      </c>
    </row>
    <row r="331" spans="1:24" ht="16" x14ac:dyDescent="0.35">
      <c r="A331" s="2" t="s">
        <v>43</v>
      </c>
      <c r="B331" s="2" t="s">
        <v>142</v>
      </c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21">
        <f t="shared" si="15"/>
        <v>0</v>
      </c>
      <c r="T331" s="15"/>
      <c r="U331" s="15"/>
      <c r="V331" s="15"/>
      <c r="W331" s="21">
        <f t="shared" si="16"/>
        <v>0</v>
      </c>
      <c r="X331" s="21">
        <f t="shared" si="17"/>
        <v>0</v>
      </c>
    </row>
    <row r="332" spans="1:24" x14ac:dyDescent="0.35">
      <c r="A332" s="2" t="s">
        <v>23</v>
      </c>
      <c r="B332" s="2" t="s">
        <v>122</v>
      </c>
      <c r="C332" s="15"/>
      <c r="D332" s="15"/>
      <c r="E332" s="16">
        <v>0</v>
      </c>
      <c r="F332" s="16">
        <v>0</v>
      </c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21">
        <f t="shared" si="15"/>
        <v>0</v>
      </c>
      <c r="T332" s="15"/>
      <c r="U332" s="15"/>
      <c r="V332" s="15"/>
      <c r="W332" s="21">
        <f t="shared" si="16"/>
        <v>0</v>
      </c>
      <c r="X332" s="21">
        <f t="shared" si="17"/>
        <v>0</v>
      </c>
    </row>
    <row r="333" spans="1:24" x14ac:dyDescent="0.35">
      <c r="A333" s="2" t="s">
        <v>24</v>
      </c>
      <c r="B333" s="2" t="s">
        <v>123</v>
      </c>
      <c r="C333" s="15"/>
      <c r="D333" s="15"/>
      <c r="E333" s="16">
        <v>0</v>
      </c>
      <c r="F333" s="16">
        <v>0</v>
      </c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21">
        <f t="shared" si="15"/>
        <v>0</v>
      </c>
      <c r="T333" s="15"/>
      <c r="U333" s="15"/>
      <c r="V333" s="15"/>
      <c r="W333" s="21">
        <f t="shared" si="16"/>
        <v>0</v>
      </c>
      <c r="X333" s="21">
        <f t="shared" si="17"/>
        <v>0</v>
      </c>
    </row>
    <row r="334" spans="1:24" ht="16" x14ac:dyDescent="0.35">
      <c r="A334" s="2" t="s">
        <v>44</v>
      </c>
      <c r="B334" s="2" t="s">
        <v>143</v>
      </c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21">
        <f t="shared" si="15"/>
        <v>0</v>
      </c>
      <c r="T334" s="15"/>
      <c r="U334" s="15"/>
      <c r="V334" s="15"/>
      <c r="W334" s="21">
        <f t="shared" si="16"/>
        <v>0</v>
      </c>
      <c r="X334" s="21">
        <f t="shared" si="17"/>
        <v>0</v>
      </c>
    </row>
    <row r="335" spans="1:24" x14ac:dyDescent="0.35">
      <c r="A335" s="2" t="s">
        <v>23</v>
      </c>
      <c r="B335" s="2" t="s">
        <v>122</v>
      </c>
      <c r="C335" s="15"/>
      <c r="D335" s="15"/>
      <c r="E335" s="16">
        <v>0</v>
      </c>
      <c r="F335" s="16">
        <v>0</v>
      </c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21">
        <f t="shared" si="15"/>
        <v>0</v>
      </c>
      <c r="T335" s="15"/>
      <c r="U335" s="15"/>
      <c r="V335" s="15"/>
      <c r="W335" s="21">
        <f t="shared" si="16"/>
        <v>0</v>
      </c>
      <c r="X335" s="21">
        <f t="shared" si="17"/>
        <v>0</v>
      </c>
    </row>
    <row r="336" spans="1:24" x14ac:dyDescent="0.35">
      <c r="A336" s="2" t="s">
        <v>24</v>
      </c>
      <c r="B336" s="2" t="s">
        <v>123</v>
      </c>
      <c r="C336" s="15"/>
      <c r="D336" s="15"/>
      <c r="E336" s="16">
        <v>0</v>
      </c>
      <c r="F336" s="16">
        <v>0</v>
      </c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21">
        <f t="shared" si="15"/>
        <v>0</v>
      </c>
      <c r="T336" s="15"/>
      <c r="U336" s="15"/>
      <c r="V336" s="15"/>
      <c r="W336" s="21">
        <f t="shared" si="16"/>
        <v>0</v>
      </c>
      <c r="X336" s="21">
        <f t="shared" si="17"/>
        <v>0</v>
      </c>
    </row>
    <row r="337" spans="1:24" x14ac:dyDescent="0.35">
      <c r="A337" s="2" t="s">
        <v>45</v>
      </c>
      <c r="B337" s="2" t="s">
        <v>144</v>
      </c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21">
        <f t="shared" si="15"/>
        <v>0</v>
      </c>
      <c r="T337" s="15"/>
      <c r="U337" s="15"/>
      <c r="V337" s="15"/>
      <c r="W337" s="21">
        <f t="shared" si="16"/>
        <v>0</v>
      </c>
      <c r="X337" s="21">
        <f t="shared" si="17"/>
        <v>0</v>
      </c>
    </row>
    <row r="338" spans="1:24" x14ac:dyDescent="0.35">
      <c r="A338" s="2" t="s">
        <v>23</v>
      </c>
      <c r="B338" s="2" t="s">
        <v>122</v>
      </c>
      <c r="C338" s="15"/>
      <c r="D338" s="15"/>
      <c r="E338" s="16">
        <v>0</v>
      </c>
      <c r="F338" s="16">
        <v>0</v>
      </c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21">
        <f t="shared" si="15"/>
        <v>0</v>
      </c>
      <c r="T338" s="15"/>
      <c r="U338" s="15"/>
      <c r="V338" s="15"/>
      <c r="W338" s="21">
        <f t="shared" si="16"/>
        <v>0</v>
      </c>
      <c r="X338" s="21">
        <f t="shared" si="17"/>
        <v>0</v>
      </c>
    </row>
    <row r="339" spans="1:24" x14ac:dyDescent="0.35">
      <c r="A339" s="2" t="s">
        <v>24</v>
      </c>
      <c r="B339" s="2" t="s">
        <v>123</v>
      </c>
      <c r="C339" s="15"/>
      <c r="D339" s="15"/>
      <c r="E339" s="16">
        <v>0</v>
      </c>
      <c r="F339" s="16">
        <v>0</v>
      </c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21">
        <f t="shared" si="15"/>
        <v>0</v>
      </c>
      <c r="T339" s="15"/>
      <c r="U339" s="15"/>
      <c r="V339" s="15"/>
      <c r="W339" s="21">
        <f t="shared" si="16"/>
        <v>0</v>
      </c>
      <c r="X339" s="21">
        <f t="shared" si="17"/>
        <v>0</v>
      </c>
    </row>
    <row r="340" spans="1:24" ht="16" x14ac:dyDescent="0.35">
      <c r="A340" s="2" t="s">
        <v>46</v>
      </c>
      <c r="B340" s="2" t="s">
        <v>145</v>
      </c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21">
        <f t="shared" si="15"/>
        <v>0</v>
      </c>
      <c r="T340" s="15"/>
      <c r="U340" s="15"/>
      <c r="V340" s="15"/>
      <c r="W340" s="21">
        <f t="shared" si="16"/>
        <v>0</v>
      </c>
      <c r="X340" s="21">
        <f t="shared" si="17"/>
        <v>0</v>
      </c>
    </row>
    <row r="341" spans="1:24" x14ac:dyDescent="0.35">
      <c r="A341" s="2" t="s">
        <v>23</v>
      </c>
      <c r="B341" s="2" t="s">
        <v>122</v>
      </c>
      <c r="C341" s="15"/>
      <c r="D341" s="15"/>
      <c r="E341" s="16">
        <v>0</v>
      </c>
      <c r="F341" s="16">
        <v>0</v>
      </c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21">
        <f t="shared" si="15"/>
        <v>0</v>
      </c>
      <c r="T341" s="15"/>
      <c r="U341" s="15"/>
      <c r="V341" s="15"/>
      <c r="W341" s="21">
        <f t="shared" si="16"/>
        <v>0</v>
      </c>
      <c r="X341" s="21">
        <f t="shared" si="17"/>
        <v>0</v>
      </c>
    </row>
    <row r="342" spans="1:24" x14ac:dyDescent="0.35">
      <c r="A342" s="2" t="s">
        <v>24</v>
      </c>
      <c r="B342" s="2" t="s">
        <v>123</v>
      </c>
      <c r="C342" s="15"/>
      <c r="D342" s="15"/>
      <c r="E342" s="16">
        <v>0</v>
      </c>
      <c r="F342" s="16">
        <v>0</v>
      </c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21">
        <f t="shared" si="15"/>
        <v>0</v>
      </c>
      <c r="T342" s="15"/>
      <c r="U342" s="15"/>
      <c r="V342" s="15"/>
      <c r="W342" s="21">
        <f t="shared" si="16"/>
        <v>0</v>
      </c>
      <c r="X342" s="21">
        <f t="shared" si="17"/>
        <v>0</v>
      </c>
    </row>
    <row r="343" spans="1:24" x14ac:dyDescent="0.35">
      <c r="A343" s="2" t="s">
        <v>71</v>
      </c>
      <c r="B343" s="2" t="s">
        <v>170</v>
      </c>
      <c r="C343" s="15"/>
      <c r="D343" s="14">
        <v>-16535813</v>
      </c>
      <c r="E343" s="14">
        <v>-34617138</v>
      </c>
      <c r="F343" s="14">
        <v>-16357891</v>
      </c>
      <c r="G343" s="15"/>
      <c r="H343" s="14">
        <v>-87431903</v>
      </c>
      <c r="I343" s="14">
        <v>-4050510</v>
      </c>
      <c r="J343" s="14">
        <v>-22627068</v>
      </c>
      <c r="K343" s="14">
        <v>-19543003</v>
      </c>
      <c r="L343" s="14">
        <v>-2991179</v>
      </c>
      <c r="M343" s="14">
        <v>-45468746</v>
      </c>
      <c r="N343" s="14">
        <v>-64771624</v>
      </c>
      <c r="O343" s="14">
        <v>-82319614</v>
      </c>
      <c r="P343" s="14">
        <v>-4470580</v>
      </c>
      <c r="Q343" s="15"/>
      <c r="R343" s="14">
        <v>-65150756</v>
      </c>
      <c r="S343" s="21">
        <f t="shared" si="15"/>
        <v>-466335825</v>
      </c>
      <c r="T343" s="15"/>
      <c r="U343" s="15"/>
      <c r="V343" s="15"/>
      <c r="W343" s="21">
        <f t="shared" si="16"/>
        <v>0</v>
      </c>
      <c r="X343" s="21">
        <f t="shared" si="17"/>
        <v>-466335825</v>
      </c>
    </row>
    <row r="344" spans="1:24" x14ac:dyDescent="0.35">
      <c r="A344" s="2" t="s">
        <v>39</v>
      </c>
      <c r="B344" s="2" t="s">
        <v>138</v>
      </c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21">
        <f t="shared" si="15"/>
        <v>0</v>
      </c>
      <c r="T344" s="15"/>
      <c r="U344" s="15"/>
      <c r="V344" s="15"/>
      <c r="W344" s="21">
        <f t="shared" si="16"/>
        <v>0</v>
      </c>
      <c r="X344" s="21">
        <f t="shared" si="17"/>
        <v>0</v>
      </c>
    </row>
    <row r="345" spans="1:24" x14ac:dyDescent="0.35">
      <c r="A345" s="2" t="s">
        <v>40</v>
      </c>
      <c r="B345" s="2" t="s">
        <v>139</v>
      </c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4">
        <v>-26918962</v>
      </c>
      <c r="P345" s="15"/>
      <c r="Q345" s="15"/>
      <c r="R345" s="14">
        <v>-22819854</v>
      </c>
      <c r="S345" s="21">
        <f t="shared" si="15"/>
        <v>-49738816</v>
      </c>
      <c r="T345" s="15"/>
      <c r="U345" s="15"/>
      <c r="V345" s="15"/>
      <c r="W345" s="21">
        <f t="shared" si="16"/>
        <v>0</v>
      </c>
      <c r="X345" s="21">
        <f t="shared" si="17"/>
        <v>-49738816</v>
      </c>
    </row>
    <row r="346" spans="1:24" x14ac:dyDescent="0.35">
      <c r="A346" s="2" t="s">
        <v>41</v>
      </c>
      <c r="B346" s="2" t="s">
        <v>140</v>
      </c>
      <c r="C346" s="15"/>
      <c r="D346" s="14">
        <v>-16535813</v>
      </c>
      <c r="E346" s="14">
        <v>-10870011</v>
      </c>
      <c r="F346" s="14">
        <v>-9834603</v>
      </c>
      <c r="G346" s="15"/>
      <c r="H346" s="14">
        <v>-76181994</v>
      </c>
      <c r="I346" s="14">
        <v>-4050510</v>
      </c>
      <c r="J346" s="14">
        <v>-13967629</v>
      </c>
      <c r="K346" s="14">
        <v>-18919831</v>
      </c>
      <c r="L346" s="14">
        <v>-2991179</v>
      </c>
      <c r="M346" s="14">
        <v>-45468746</v>
      </c>
      <c r="N346" s="14">
        <v>-61786119</v>
      </c>
      <c r="O346" s="14">
        <v>-50101355</v>
      </c>
      <c r="P346" s="14">
        <v>-2642085</v>
      </c>
      <c r="Q346" s="15"/>
      <c r="R346" s="14">
        <v>-40444580</v>
      </c>
      <c r="S346" s="21">
        <f t="shared" si="15"/>
        <v>-353794455</v>
      </c>
      <c r="T346" s="15"/>
      <c r="U346" s="15"/>
      <c r="V346" s="15"/>
      <c r="W346" s="21">
        <f t="shared" si="16"/>
        <v>0</v>
      </c>
      <c r="X346" s="21">
        <f t="shared" si="17"/>
        <v>-353794455</v>
      </c>
    </row>
    <row r="347" spans="1:24" x14ac:dyDescent="0.35">
      <c r="A347" s="2" t="s">
        <v>42</v>
      </c>
      <c r="B347" s="2" t="s">
        <v>141</v>
      </c>
      <c r="C347" s="15"/>
      <c r="D347" s="15"/>
      <c r="E347" s="16">
        <v>0</v>
      </c>
      <c r="F347" s="16">
        <v>0</v>
      </c>
      <c r="G347" s="15"/>
      <c r="H347" s="14">
        <v>-3707871</v>
      </c>
      <c r="I347" s="15"/>
      <c r="J347" s="15"/>
      <c r="K347" s="15"/>
      <c r="L347" s="15"/>
      <c r="M347" s="16">
        <v>0</v>
      </c>
      <c r="N347" s="15"/>
      <c r="O347" s="15"/>
      <c r="P347" s="16">
        <v>0</v>
      </c>
      <c r="Q347" s="15"/>
      <c r="R347" s="15"/>
      <c r="S347" s="21">
        <f t="shared" si="15"/>
        <v>-3707871</v>
      </c>
      <c r="T347" s="15"/>
      <c r="U347" s="15"/>
      <c r="V347" s="15"/>
      <c r="W347" s="21">
        <f t="shared" si="16"/>
        <v>0</v>
      </c>
      <c r="X347" s="21">
        <f t="shared" si="17"/>
        <v>-3707871</v>
      </c>
    </row>
    <row r="348" spans="1:24" ht="16" x14ac:dyDescent="0.35">
      <c r="A348" s="2" t="s">
        <v>43</v>
      </c>
      <c r="B348" s="2" t="s">
        <v>142</v>
      </c>
      <c r="C348" s="15"/>
      <c r="D348" s="15"/>
      <c r="E348" s="14">
        <v>-1605947</v>
      </c>
      <c r="F348" s="14">
        <v>-3716154</v>
      </c>
      <c r="G348" s="15"/>
      <c r="H348" s="14">
        <v>-853782</v>
      </c>
      <c r="I348" s="15"/>
      <c r="J348" s="14">
        <v>-8659439</v>
      </c>
      <c r="K348" s="15"/>
      <c r="L348" s="15"/>
      <c r="M348" s="16">
        <v>0</v>
      </c>
      <c r="N348" s="14">
        <v>-2985505</v>
      </c>
      <c r="O348" s="14">
        <v>-5299297</v>
      </c>
      <c r="P348" s="14">
        <v>-1828495</v>
      </c>
      <c r="Q348" s="15"/>
      <c r="R348" s="14">
        <v>-1886322</v>
      </c>
      <c r="S348" s="21">
        <f t="shared" si="15"/>
        <v>-26834941</v>
      </c>
      <c r="T348" s="15"/>
      <c r="U348" s="15"/>
      <c r="V348" s="15"/>
      <c r="W348" s="21">
        <f t="shared" si="16"/>
        <v>0</v>
      </c>
      <c r="X348" s="21">
        <f t="shared" si="17"/>
        <v>-26834941</v>
      </c>
    </row>
    <row r="349" spans="1:24" ht="16" x14ac:dyDescent="0.35">
      <c r="A349" s="2" t="s">
        <v>44</v>
      </c>
      <c r="B349" s="2" t="s">
        <v>143</v>
      </c>
      <c r="C349" s="15"/>
      <c r="D349" s="15"/>
      <c r="E349" s="16">
        <v>0</v>
      </c>
      <c r="F349" s="16">
        <v>0</v>
      </c>
      <c r="G349" s="15"/>
      <c r="H349" s="16">
        <v>0</v>
      </c>
      <c r="I349" s="15"/>
      <c r="J349" s="15"/>
      <c r="K349" s="15"/>
      <c r="L349" s="15"/>
      <c r="M349" s="16">
        <v>0</v>
      </c>
      <c r="N349" s="15"/>
      <c r="O349" s="15"/>
      <c r="P349" s="16">
        <v>0</v>
      </c>
      <c r="Q349" s="15"/>
      <c r="R349" s="15"/>
      <c r="S349" s="21">
        <f t="shared" si="15"/>
        <v>0</v>
      </c>
      <c r="T349" s="15"/>
      <c r="U349" s="15"/>
      <c r="V349" s="15"/>
      <c r="W349" s="21">
        <f t="shared" si="16"/>
        <v>0</v>
      </c>
      <c r="X349" s="21">
        <f t="shared" si="17"/>
        <v>0</v>
      </c>
    </row>
    <row r="350" spans="1:24" x14ac:dyDescent="0.35">
      <c r="A350" s="2" t="s">
        <v>45</v>
      </c>
      <c r="B350" s="2" t="s">
        <v>144</v>
      </c>
      <c r="C350" s="15"/>
      <c r="D350" s="15"/>
      <c r="E350" s="16">
        <v>0</v>
      </c>
      <c r="F350" s="16">
        <v>0</v>
      </c>
      <c r="G350" s="15"/>
      <c r="H350" s="14">
        <v>-6688256</v>
      </c>
      <c r="I350" s="15"/>
      <c r="J350" s="15"/>
      <c r="K350" s="15"/>
      <c r="L350" s="15"/>
      <c r="M350" s="16">
        <v>0</v>
      </c>
      <c r="N350" s="15"/>
      <c r="O350" s="15"/>
      <c r="P350" s="16">
        <v>0</v>
      </c>
      <c r="Q350" s="15"/>
      <c r="R350" s="15"/>
      <c r="S350" s="21">
        <f t="shared" si="15"/>
        <v>-6688256</v>
      </c>
      <c r="T350" s="15"/>
      <c r="U350" s="15"/>
      <c r="V350" s="15"/>
      <c r="W350" s="21">
        <f t="shared" si="16"/>
        <v>0</v>
      </c>
      <c r="X350" s="21">
        <f t="shared" si="17"/>
        <v>-6688256</v>
      </c>
    </row>
    <row r="351" spans="1:24" ht="16" x14ac:dyDescent="0.35">
      <c r="A351" s="2" t="s">
        <v>46</v>
      </c>
      <c r="B351" s="2" t="s">
        <v>145</v>
      </c>
      <c r="C351" s="15"/>
      <c r="D351" s="15"/>
      <c r="E351" s="14">
        <v>-22141180</v>
      </c>
      <c r="F351" s="14">
        <v>-2807134</v>
      </c>
      <c r="G351" s="15"/>
      <c r="H351" s="16">
        <v>0</v>
      </c>
      <c r="I351" s="15"/>
      <c r="J351" s="15"/>
      <c r="K351" s="14">
        <v>-623172</v>
      </c>
      <c r="L351" s="15"/>
      <c r="M351" s="16">
        <v>0</v>
      </c>
      <c r="N351" s="15"/>
      <c r="O351" s="15"/>
      <c r="P351" s="16">
        <v>0</v>
      </c>
      <c r="Q351" s="15"/>
      <c r="R351" s="15"/>
      <c r="S351" s="21">
        <f t="shared" si="15"/>
        <v>-25571486</v>
      </c>
      <c r="T351" s="15"/>
      <c r="U351" s="15"/>
      <c r="V351" s="15"/>
      <c r="W351" s="21">
        <f t="shared" si="16"/>
        <v>0</v>
      </c>
      <c r="X351" s="21">
        <f t="shared" si="17"/>
        <v>-25571486</v>
      </c>
    </row>
    <row r="352" spans="1:24" ht="16" x14ac:dyDescent="0.35">
      <c r="A352" s="2" t="s">
        <v>51</v>
      </c>
      <c r="B352" s="2" t="s">
        <v>150</v>
      </c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21">
        <f t="shared" si="15"/>
        <v>0</v>
      </c>
      <c r="T352" s="15"/>
      <c r="U352" s="15"/>
      <c r="V352" s="15"/>
      <c r="W352" s="21">
        <f t="shared" si="16"/>
        <v>0</v>
      </c>
      <c r="X352" s="21">
        <f t="shared" si="17"/>
        <v>0</v>
      </c>
    </row>
    <row r="353" spans="1:24" x14ac:dyDescent="0.35">
      <c r="A353" s="2" t="s">
        <v>41</v>
      </c>
      <c r="B353" s="2" t="s">
        <v>140</v>
      </c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21">
        <f t="shared" si="15"/>
        <v>0</v>
      </c>
      <c r="T353" s="15"/>
      <c r="U353" s="15"/>
      <c r="V353" s="15"/>
      <c r="W353" s="21">
        <f t="shared" si="16"/>
        <v>0</v>
      </c>
      <c r="X353" s="21">
        <f t="shared" si="17"/>
        <v>0</v>
      </c>
    </row>
    <row r="354" spans="1:24" x14ac:dyDescent="0.35">
      <c r="A354" s="2" t="s">
        <v>23</v>
      </c>
      <c r="B354" s="2" t="s">
        <v>122</v>
      </c>
      <c r="C354" s="15"/>
      <c r="D354" s="14">
        <v>-11625022</v>
      </c>
      <c r="E354" s="14">
        <v>-4471626</v>
      </c>
      <c r="F354" s="14">
        <v>-5697116</v>
      </c>
      <c r="G354" s="15"/>
      <c r="H354" s="14">
        <v>-51614651</v>
      </c>
      <c r="I354" s="14">
        <v>-2160183</v>
      </c>
      <c r="J354" s="14">
        <v>-3663026</v>
      </c>
      <c r="K354" s="14">
        <v>-10992526</v>
      </c>
      <c r="L354" s="14">
        <v>-2267386</v>
      </c>
      <c r="M354" s="14">
        <v>-8810873</v>
      </c>
      <c r="N354" s="14">
        <v>-43174368</v>
      </c>
      <c r="O354" s="14">
        <v>-27526531</v>
      </c>
      <c r="P354" s="14">
        <v>-1373313</v>
      </c>
      <c r="Q354" s="15"/>
      <c r="R354" s="14">
        <v>-15324200</v>
      </c>
      <c r="S354" s="21">
        <f t="shared" si="15"/>
        <v>-188700821</v>
      </c>
      <c r="T354" s="15"/>
      <c r="U354" s="15"/>
      <c r="V354" s="15"/>
      <c r="W354" s="21">
        <f t="shared" si="16"/>
        <v>0</v>
      </c>
      <c r="X354" s="21">
        <f t="shared" si="17"/>
        <v>-188700821</v>
      </c>
    </row>
    <row r="355" spans="1:24" x14ac:dyDescent="0.35">
      <c r="A355" s="2" t="s">
        <v>24</v>
      </c>
      <c r="B355" s="2" t="s">
        <v>123</v>
      </c>
      <c r="C355" s="15"/>
      <c r="D355" s="14">
        <v>-4910791</v>
      </c>
      <c r="E355" s="14">
        <v>-6398386</v>
      </c>
      <c r="F355" s="14">
        <v>-4137488</v>
      </c>
      <c r="G355" s="15"/>
      <c r="H355" s="14">
        <v>-24567343</v>
      </c>
      <c r="I355" s="14">
        <v>-1890327</v>
      </c>
      <c r="J355" s="14">
        <v>-10304603</v>
      </c>
      <c r="K355" s="14">
        <v>-7927305</v>
      </c>
      <c r="L355" s="14">
        <v>-723793</v>
      </c>
      <c r="M355" s="14">
        <v>-36657873</v>
      </c>
      <c r="N355" s="14">
        <v>-18611751</v>
      </c>
      <c r="O355" s="14">
        <v>-22574824</v>
      </c>
      <c r="P355" s="14">
        <v>-1268772</v>
      </c>
      <c r="Q355" s="15"/>
      <c r="R355" s="14">
        <v>-25120379</v>
      </c>
      <c r="S355" s="21">
        <f t="shared" si="15"/>
        <v>-165093635</v>
      </c>
      <c r="T355" s="15"/>
      <c r="U355" s="15"/>
      <c r="V355" s="15"/>
      <c r="W355" s="21">
        <f t="shared" si="16"/>
        <v>0</v>
      </c>
      <c r="X355" s="21">
        <f t="shared" si="17"/>
        <v>-165093635</v>
      </c>
    </row>
    <row r="356" spans="1:24" x14ac:dyDescent="0.35">
      <c r="A356" s="2" t="s">
        <v>42</v>
      </c>
      <c r="B356" s="2" t="s">
        <v>141</v>
      </c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21">
        <f t="shared" si="15"/>
        <v>0</v>
      </c>
      <c r="T356" s="15"/>
      <c r="U356" s="15"/>
      <c r="V356" s="15"/>
      <c r="W356" s="21">
        <f t="shared" si="16"/>
        <v>0</v>
      </c>
      <c r="X356" s="21">
        <f t="shared" si="17"/>
        <v>0</v>
      </c>
    </row>
    <row r="357" spans="1:24" x14ac:dyDescent="0.35">
      <c r="A357" s="2" t="s">
        <v>23</v>
      </c>
      <c r="B357" s="2" t="s">
        <v>122</v>
      </c>
      <c r="C357" s="15"/>
      <c r="D357" s="15"/>
      <c r="E357" s="16">
        <v>0</v>
      </c>
      <c r="F357" s="16">
        <v>0</v>
      </c>
      <c r="G357" s="15"/>
      <c r="H357" s="14">
        <v>-2810206</v>
      </c>
      <c r="I357" s="15"/>
      <c r="J357" s="15"/>
      <c r="K357" s="15"/>
      <c r="L357" s="15"/>
      <c r="M357" s="16">
        <v>0</v>
      </c>
      <c r="N357" s="15"/>
      <c r="O357" s="15"/>
      <c r="P357" s="16">
        <v>0</v>
      </c>
      <c r="Q357" s="15"/>
      <c r="R357" s="15"/>
      <c r="S357" s="21">
        <f t="shared" si="15"/>
        <v>-2810206</v>
      </c>
      <c r="T357" s="15"/>
      <c r="U357" s="15"/>
      <c r="V357" s="15"/>
      <c r="W357" s="21">
        <f t="shared" si="16"/>
        <v>0</v>
      </c>
      <c r="X357" s="21">
        <f t="shared" si="17"/>
        <v>-2810206</v>
      </c>
    </row>
    <row r="358" spans="1:24" x14ac:dyDescent="0.35">
      <c r="A358" s="2" t="s">
        <v>24</v>
      </c>
      <c r="B358" s="2" t="s">
        <v>123</v>
      </c>
      <c r="C358" s="15"/>
      <c r="D358" s="15"/>
      <c r="E358" s="16">
        <v>0</v>
      </c>
      <c r="F358" s="16">
        <v>0</v>
      </c>
      <c r="G358" s="15"/>
      <c r="H358" s="14">
        <v>-897664</v>
      </c>
      <c r="I358" s="15"/>
      <c r="J358" s="15"/>
      <c r="K358" s="15"/>
      <c r="L358" s="15"/>
      <c r="M358" s="16">
        <v>0</v>
      </c>
      <c r="N358" s="15"/>
      <c r="O358" s="15"/>
      <c r="P358" s="16">
        <v>0</v>
      </c>
      <c r="Q358" s="15"/>
      <c r="R358" s="15"/>
      <c r="S358" s="21">
        <f t="shared" si="15"/>
        <v>-897664</v>
      </c>
      <c r="T358" s="15"/>
      <c r="U358" s="15"/>
      <c r="V358" s="15"/>
      <c r="W358" s="21">
        <f t="shared" si="16"/>
        <v>0</v>
      </c>
      <c r="X358" s="21">
        <f t="shared" si="17"/>
        <v>-897664</v>
      </c>
    </row>
    <row r="359" spans="1:24" ht="16" x14ac:dyDescent="0.35">
      <c r="A359" s="2" t="s">
        <v>43</v>
      </c>
      <c r="B359" s="2" t="s">
        <v>142</v>
      </c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21">
        <f t="shared" si="15"/>
        <v>0</v>
      </c>
      <c r="T359" s="15"/>
      <c r="U359" s="15"/>
      <c r="V359" s="15"/>
      <c r="W359" s="21">
        <f t="shared" si="16"/>
        <v>0</v>
      </c>
      <c r="X359" s="21">
        <f t="shared" si="17"/>
        <v>0</v>
      </c>
    </row>
    <row r="360" spans="1:24" x14ac:dyDescent="0.35">
      <c r="A360" s="2" t="s">
        <v>23</v>
      </c>
      <c r="B360" s="2" t="s">
        <v>122</v>
      </c>
      <c r="C360" s="15"/>
      <c r="D360" s="15"/>
      <c r="E360" s="16">
        <v>0</v>
      </c>
      <c r="F360" s="14">
        <v>-110562</v>
      </c>
      <c r="G360" s="15"/>
      <c r="H360" s="16">
        <v>0</v>
      </c>
      <c r="I360" s="15"/>
      <c r="J360" s="14">
        <v>-2270947</v>
      </c>
      <c r="K360" s="15"/>
      <c r="L360" s="15"/>
      <c r="M360" s="16">
        <v>0</v>
      </c>
      <c r="N360" s="14">
        <v>-2106835</v>
      </c>
      <c r="O360" s="15"/>
      <c r="P360" s="16">
        <v>0</v>
      </c>
      <c r="Q360" s="15"/>
      <c r="R360" s="15"/>
      <c r="S360" s="21">
        <f t="shared" si="15"/>
        <v>-4488344</v>
      </c>
      <c r="T360" s="15"/>
      <c r="U360" s="15"/>
      <c r="V360" s="15"/>
      <c r="W360" s="21">
        <f t="shared" si="16"/>
        <v>0</v>
      </c>
      <c r="X360" s="21">
        <f t="shared" si="17"/>
        <v>-4488344</v>
      </c>
    </row>
    <row r="361" spans="1:24" x14ac:dyDescent="0.35">
      <c r="A361" s="2" t="s">
        <v>24</v>
      </c>
      <c r="B361" s="2" t="s">
        <v>123</v>
      </c>
      <c r="C361" s="15"/>
      <c r="D361" s="15"/>
      <c r="E361" s="14">
        <v>-1605947</v>
      </c>
      <c r="F361" s="14">
        <v>-3605591</v>
      </c>
      <c r="G361" s="15"/>
      <c r="H361" s="14">
        <v>-853782</v>
      </c>
      <c r="I361" s="15"/>
      <c r="J361" s="14">
        <v>-6388492</v>
      </c>
      <c r="K361" s="15"/>
      <c r="L361" s="15"/>
      <c r="M361" s="16">
        <v>0</v>
      </c>
      <c r="N361" s="14">
        <v>-878670</v>
      </c>
      <c r="O361" s="14">
        <v>-5299297</v>
      </c>
      <c r="P361" s="14">
        <v>-1828495</v>
      </c>
      <c r="Q361" s="15"/>
      <c r="R361" s="14">
        <v>-1886322</v>
      </c>
      <c r="S361" s="21">
        <f t="shared" si="15"/>
        <v>-22346596</v>
      </c>
      <c r="T361" s="15"/>
      <c r="U361" s="15"/>
      <c r="V361" s="15"/>
      <c r="W361" s="21">
        <f t="shared" si="16"/>
        <v>0</v>
      </c>
      <c r="X361" s="21">
        <f t="shared" si="17"/>
        <v>-22346596</v>
      </c>
    </row>
    <row r="362" spans="1:24" ht="16" x14ac:dyDescent="0.35">
      <c r="A362" s="2" t="s">
        <v>44</v>
      </c>
      <c r="B362" s="2" t="s">
        <v>143</v>
      </c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21">
        <f t="shared" si="15"/>
        <v>0</v>
      </c>
      <c r="T362" s="15"/>
      <c r="U362" s="15"/>
      <c r="V362" s="15"/>
      <c r="W362" s="21">
        <f t="shared" si="16"/>
        <v>0</v>
      </c>
      <c r="X362" s="21">
        <f t="shared" si="17"/>
        <v>0</v>
      </c>
    </row>
    <row r="363" spans="1:24" x14ac:dyDescent="0.35">
      <c r="A363" s="2" t="s">
        <v>23</v>
      </c>
      <c r="B363" s="2" t="s">
        <v>122</v>
      </c>
      <c r="C363" s="15"/>
      <c r="D363" s="15"/>
      <c r="E363" s="16">
        <v>0</v>
      </c>
      <c r="F363" s="16">
        <v>0</v>
      </c>
      <c r="G363" s="15"/>
      <c r="H363" s="16">
        <v>0</v>
      </c>
      <c r="I363" s="15"/>
      <c r="J363" s="15"/>
      <c r="K363" s="15"/>
      <c r="L363" s="15"/>
      <c r="M363" s="16">
        <v>0</v>
      </c>
      <c r="N363" s="15"/>
      <c r="O363" s="15"/>
      <c r="P363" s="16">
        <v>0</v>
      </c>
      <c r="Q363" s="15"/>
      <c r="R363" s="15"/>
      <c r="S363" s="21">
        <f t="shared" si="15"/>
        <v>0</v>
      </c>
      <c r="T363" s="15"/>
      <c r="U363" s="15"/>
      <c r="V363" s="15"/>
      <c r="W363" s="21">
        <f t="shared" si="16"/>
        <v>0</v>
      </c>
      <c r="X363" s="21">
        <f t="shared" si="17"/>
        <v>0</v>
      </c>
    </row>
    <row r="364" spans="1:24" x14ac:dyDescent="0.35">
      <c r="A364" s="2" t="s">
        <v>24</v>
      </c>
      <c r="B364" s="2" t="s">
        <v>123</v>
      </c>
      <c r="C364" s="15"/>
      <c r="D364" s="15"/>
      <c r="E364" s="16">
        <v>0</v>
      </c>
      <c r="F364" s="16">
        <v>0</v>
      </c>
      <c r="G364" s="15"/>
      <c r="H364" s="16">
        <v>0</v>
      </c>
      <c r="I364" s="15"/>
      <c r="J364" s="15"/>
      <c r="K364" s="15"/>
      <c r="L364" s="15"/>
      <c r="M364" s="16">
        <v>0</v>
      </c>
      <c r="N364" s="15"/>
      <c r="O364" s="15"/>
      <c r="P364" s="16">
        <v>0</v>
      </c>
      <c r="Q364" s="15"/>
      <c r="R364" s="15"/>
      <c r="S364" s="21">
        <f t="shared" si="15"/>
        <v>0</v>
      </c>
      <c r="T364" s="15"/>
      <c r="U364" s="15"/>
      <c r="V364" s="15"/>
      <c r="W364" s="21">
        <f t="shared" si="16"/>
        <v>0</v>
      </c>
      <c r="X364" s="21">
        <f t="shared" si="17"/>
        <v>0</v>
      </c>
    </row>
    <row r="365" spans="1:24" x14ac:dyDescent="0.35">
      <c r="A365" s="2" t="s">
        <v>45</v>
      </c>
      <c r="B365" s="2" t="s">
        <v>144</v>
      </c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21">
        <f t="shared" si="15"/>
        <v>0</v>
      </c>
      <c r="T365" s="15"/>
      <c r="U365" s="15"/>
      <c r="V365" s="15"/>
      <c r="W365" s="21">
        <f t="shared" si="16"/>
        <v>0</v>
      </c>
      <c r="X365" s="21">
        <f t="shared" si="17"/>
        <v>0</v>
      </c>
    </row>
    <row r="366" spans="1:24" x14ac:dyDescent="0.35">
      <c r="A366" s="2" t="s">
        <v>23</v>
      </c>
      <c r="B366" s="2" t="s">
        <v>122</v>
      </c>
      <c r="C366" s="15"/>
      <c r="D366" s="15"/>
      <c r="E366" s="16">
        <v>0</v>
      </c>
      <c r="F366" s="16">
        <v>0</v>
      </c>
      <c r="G366" s="15"/>
      <c r="H366" s="14">
        <v>-5176067</v>
      </c>
      <c r="I366" s="15"/>
      <c r="J366" s="15"/>
      <c r="K366" s="15"/>
      <c r="L366" s="15"/>
      <c r="M366" s="16">
        <v>0</v>
      </c>
      <c r="N366" s="15"/>
      <c r="O366" s="15"/>
      <c r="P366" s="16">
        <v>0</v>
      </c>
      <c r="Q366" s="15"/>
      <c r="R366" s="15"/>
      <c r="S366" s="21">
        <f t="shared" si="15"/>
        <v>-5176067</v>
      </c>
      <c r="T366" s="15"/>
      <c r="U366" s="15"/>
      <c r="V366" s="15"/>
      <c r="W366" s="21">
        <f t="shared" si="16"/>
        <v>0</v>
      </c>
      <c r="X366" s="21">
        <f t="shared" si="17"/>
        <v>-5176067</v>
      </c>
    </row>
    <row r="367" spans="1:24" x14ac:dyDescent="0.35">
      <c r="A367" s="2" t="s">
        <v>24</v>
      </c>
      <c r="B367" s="2" t="s">
        <v>123</v>
      </c>
      <c r="C367" s="15"/>
      <c r="D367" s="15"/>
      <c r="E367" s="16">
        <v>0</v>
      </c>
      <c r="F367" s="16">
        <v>0</v>
      </c>
      <c r="G367" s="15"/>
      <c r="H367" s="14">
        <v>-1512189</v>
      </c>
      <c r="I367" s="15"/>
      <c r="J367" s="15"/>
      <c r="K367" s="15"/>
      <c r="L367" s="15"/>
      <c r="M367" s="16">
        <v>0</v>
      </c>
      <c r="N367" s="15"/>
      <c r="O367" s="15"/>
      <c r="P367" s="16">
        <v>0</v>
      </c>
      <c r="Q367" s="15"/>
      <c r="R367" s="15"/>
      <c r="S367" s="21">
        <f t="shared" si="15"/>
        <v>-1512189</v>
      </c>
      <c r="T367" s="15"/>
      <c r="U367" s="15"/>
      <c r="V367" s="15"/>
      <c r="W367" s="21">
        <f t="shared" si="16"/>
        <v>0</v>
      </c>
      <c r="X367" s="21">
        <f t="shared" si="17"/>
        <v>-1512189</v>
      </c>
    </row>
    <row r="368" spans="1:24" ht="16" x14ac:dyDescent="0.35">
      <c r="A368" s="2" t="s">
        <v>46</v>
      </c>
      <c r="B368" s="2" t="s">
        <v>145</v>
      </c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21">
        <f t="shared" si="15"/>
        <v>0</v>
      </c>
      <c r="T368" s="15"/>
      <c r="U368" s="15"/>
      <c r="V368" s="15"/>
      <c r="W368" s="21">
        <f t="shared" si="16"/>
        <v>0</v>
      </c>
      <c r="X368" s="21">
        <f t="shared" si="17"/>
        <v>0</v>
      </c>
    </row>
    <row r="369" spans="1:24" x14ac:dyDescent="0.35">
      <c r="A369" s="2" t="s">
        <v>23</v>
      </c>
      <c r="B369" s="2" t="s">
        <v>122</v>
      </c>
      <c r="C369" s="15"/>
      <c r="D369" s="15"/>
      <c r="E369" s="16">
        <v>0</v>
      </c>
      <c r="F369" s="16">
        <v>0</v>
      </c>
      <c r="G369" s="15"/>
      <c r="H369" s="16">
        <v>0</v>
      </c>
      <c r="I369" s="15"/>
      <c r="J369" s="15"/>
      <c r="K369" s="15"/>
      <c r="L369" s="15"/>
      <c r="M369" s="16">
        <v>0</v>
      </c>
      <c r="N369" s="15"/>
      <c r="O369" s="15"/>
      <c r="P369" s="16">
        <v>0</v>
      </c>
      <c r="Q369" s="15"/>
      <c r="R369" s="15"/>
      <c r="S369" s="21">
        <f t="shared" si="15"/>
        <v>0</v>
      </c>
      <c r="T369" s="15"/>
      <c r="U369" s="15"/>
      <c r="V369" s="15"/>
      <c r="W369" s="21">
        <f t="shared" si="16"/>
        <v>0</v>
      </c>
      <c r="X369" s="21">
        <f t="shared" si="17"/>
        <v>0</v>
      </c>
    </row>
    <row r="370" spans="1:24" x14ac:dyDescent="0.35">
      <c r="A370" s="2" t="s">
        <v>24</v>
      </c>
      <c r="B370" s="2" t="s">
        <v>123</v>
      </c>
      <c r="C370" s="15"/>
      <c r="D370" s="15"/>
      <c r="E370" s="14">
        <v>-22141180</v>
      </c>
      <c r="F370" s="14">
        <v>-2807134</v>
      </c>
      <c r="G370" s="15"/>
      <c r="H370" s="16">
        <v>0</v>
      </c>
      <c r="I370" s="15"/>
      <c r="J370" s="15"/>
      <c r="K370" s="14">
        <v>-623172</v>
      </c>
      <c r="L370" s="15"/>
      <c r="M370" s="16">
        <v>0</v>
      </c>
      <c r="N370" s="15"/>
      <c r="O370" s="15"/>
      <c r="P370" s="16">
        <v>0</v>
      </c>
      <c r="Q370" s="15"/>
      <c r="R370" s="15"/>
      <c r="S370" s="21">
        <f t="shared" si="15"/>
        <v>-25571486</v>
      </c>
      <c r="T370" s="15"/>
      <c r="U370" s="15"/>
      <c r="V370" s="15"/>
      <c r="W370" s="21">
        <f t="shared" si="16"/>
        <v>0</v>
      </c>
      <c r="X370" s="21">
        <f t="shared" si="17"/>
        <v>-25571486</v>
      </c>
    </row>
    <row r="371" spans="1:24" ht="24" x14ac:dyDescent="0.35">
      <c r="A371" s="2" t="s">
        <v>72</v>
      </c>
      <c r="B371" s="2" t="s">
        <v>171</v>
      </c>
      <c r="C371" s="15"/>
      <c r="D371" s="15"/>
      <c r="E371" s="16">
        <v>0</v>
      </c>
      <c r="F371" s="16">
        <v>0</v>
      </c>
      <c r="G371" s="15"/>
      <c r="H371" s="16">
        <v>0</v>
      </c>
      <c r="I371" s="15"/>
      <c r="J371" s="15"/>
      <c r="K371" s="15"/>
      <c r="L371" s="15"/>
      <c r="M371" s="16">
        <v>0</v>
      </c>
      <c r="N371" s="15"/>
      <c r="O371" s="15"/>
      <c r="P371" s="16">
        <v>0</v>
      </c>
      <c r="Q371" s="15"/>
      <c r="R371" s="15"/>
      <c r="S371" s="21">
        <f t="shared" ref="S371:S431" si="18">SUM(C371:R371)</f>
        <v>0</v>
      </c>
      <c r="T371" s="15"/>
      <c r="U371" s="15"/>
      <c r="V371" s="14">
        <v>-11899800</v>
      </c>
      <c r="W371" s="21">
        <f t="shared" ref="W371:W431" si="19">SUM(T371:V371)</f>
        <v>-11899800</v>
      </c>
      <c r="X371" s="21">
        <f t="shared" ref="X371:X431" si="20">S371+W371</f>
        <v>-11899800</v>
      </c>
    </row>
    <row r="372" spans="1:24" ht="16" x14ac:dyDescent="0.35">
      <c r="A372" s="2" t="s">
        <v>73</v>
      </c>
      <c r="B372" s="2" t="s">
        <v>172</v>
      </c>
      <c r="C372" s="15"/>
      <c r="D372" s="14">
        <v>-1037387</v>
      </c>
      <c r="E372" s="16">
        <v>0</v>
      </c>
      <c r="F372" s="16">
        <v>0</v>
      </c>
      <c r="G372" s="15"/>
      <c r="H372" s="16">
        <v>0</v>
      </c>
      <c r="I372" s="15"/>
      <c r="J372" s="15"/>
      <c r="K372" s="15"/>
      <c r="L372" s="15"/>
      <c r="M372" s="16">
        <v>0</v>
      </c>
      <c r="N372" s="15"/>
      <c r="O372" s="15"/>
      <c r="P372" s="15"/>
      <c r="Q372" s="15"/>
      <c r="R372" s="15"/>
      <c r="S372" s="21">
        <f t="shared" si="18"/>
        <v>-1037387</v>
      </c>
      <c r="T372" s="15"/>
      <c r="U372" s="15"/>
      <c r="V372" s="15"/>
      <c r="W372" s="21">
        <f t="shared" si="19"/>
        <v>0</v>
      </c>
      <c r="X372" s="21">
        <f t="shared" si="20"/>
        <v>-1037387</v>
      </c>
    </row>
    <row r="373" spans="1:24" x14ac:dyDescent="0.35">
      <c r="A373" s="2" t="s">
        <v>39</v>
      </c>
      <c r="B373" s="2" t="s">
        <v>138</v>
      </c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21">
        <f t="shared" si="18"/>
        <v>0</v>
      </c>
      <c r="T373" s="15"/>
      <c r="U373" s="15"/>
      <c r="V373" s="15"/>
      <c r="W373" s="21">
        <f t="shared" si="19"/>
        <v>0</v>
      </c>
      <c r="X373" s="21">
        <f t="shared" si="20"/>
        <v>0</v>
      </c>
    </row>
    <row r="374" spans="1:24" x14ac:dyDescent="0.35">
      <c r="A374" s="2" t="s">
        <v>40</v>
      </c>
      <c r="B374" s="2" t="s">
        <v>139</v>
      </c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21">
        <f t="shared" si="18"/>
        <v>0</v>
      </c>
      <c r="T374" s="15"/>
      <c r="U374" s="15"/>
      <c r="V374" s="15"/>
      <c r="W374" s="21">
        <f t="shared" si="19"/>
        <v>0</v>
      </c>
      <c r="X374" s="21">
        <f t="shared" si="20"/>
        <v>0</v>
      </c>
    </row>
    <row r="375" spans="1:24" x14ac:dyDescent="0.35">
      <c r="A375" s="2" t="s">
        <v>41</v>
      </c>
      <c r="B375" s="2" t="s">
        <v>140</v>
      </c>
      <c r="C375" s="15"/>
      <c r="D375" s="14">
        <v>-1037387</v>
      </c>
      <c r="E375" s="16">
        <v>0</v>
      </c>
      <c r="F375" s="16">
        <v>0</v>
      </c>
      <c r="G375" s="15"/>
      <c r="H375" s="16">
        <v>0</v>
      </c>
      <c r="I375" s="15"/>
      <c r="J375" s="15"/>
      <c r="K375" s="15"/>
      <c r="L375" s="15"/>
      <c r="M375" s="16">
        <v>0</v>
      </c>
      <c r="N375" s="15"/>
      <c r="O375" s="15"/>
      <c r="P375" s="15"/>
      <c r="Q375" s="15"/>
      <c r="R375" s="15"/>
      <c r="S375" s="21">
        <f t="shared" si="18"/>
        <v>-1037387</v>
      </c>
      <c r="T375" s="15"/>
      <c r="U375" s="15"/>
      <c r="V375" s="15"/>
      <c r="W375" s="21">
        <f t="shared" si="19"/>
        <v>0</v>
      </c>
      <c r="X375" s="21">
        <f t="shared" si="20"/>
        <v>-1037387</v>
      </c>
    </row>
    <row r="376" spans="1:24" x14ac:dyDescent="0.35">
      <c r="A376" s="2" t="s">
        <v>42</v>
      </c>
      <c r="B376" s="2" t="s">
        <v>141</v>
      </c>
      <c r="C376" s="15"/>
      <c r="D376" s="15"/>
      <c r="E376" s="16">
        <v>0</v>
      </c>
      <c r="F376" s="16">
        <v>0</v>
      </c>
      <c r="G376" s="15"/>
      <c r="H376" s="16">
        <v>0</v>
      </c>
      <c r="I376" s="15"/>
      <c r="J376" s="15"/>
      <c r="K376" s="15"/>
      <c r="L376" s="15"/>
      <c r="M376" s="16">
        <v>0</v>
      </c>
      <c r="N376" s="15"/>
      <c r="O376" s="15"/>
      <c r="P376" s="15"/>
      <c r="Q376" s="15"/>
      <c r="R376" s="15"/>
      <c r="S376" s="21">
        <f t="shared" si="18"/>
        <v>0</v>
      </c>
      <c r="T376" s="15"/>
      <c r="U376" s="15"/>
      <c r="V376" s="15"/>
      <c r="W376" s="21">
        <f t="shared" si="19"/>
        <v>0</v>
      </c>
      <c r="X376" s="21">
        <f t="shared" si="20"/>
        <v>0</v>
      </c>
    </row>
    <row r="377" spans="1:24" ht="16" x14ac:dyDescent="0.35">
      <c r="A377" s="2" t="s">
        <v>43</v>
      </c>
      <c r="B377" s="2" t="s">
        <v>142</v>
      </c>
      <c r="C377" s="15"/>
      <c r="D377" s="15"/>
      <c r="E377" s="16">
        <v>0</v>
      </c>
      <c r="F377" s="16">
        <v>0</v>
      </c>
      <c r="G377" s="15"/>
      <c r="H377" s="16">
        <v>0</v>
      </c>
      <c r="I377" s="15"/>
      <c r="J377" s="15"/>
      <c r="K377" s="15"/>
      <c r="L377" s="15"/>
      <c r="M377" s="16">
        <v>0</v>
      </c>
      <c r="N377" s="15"/>
      <c r="O377" s="15"/>
      <c r="P377" s="15"/>
      <c r="Q377" s="15"/>
      <c r="R377" s="15"/>
      <c r="S377" s="21">
        <f t="shared" si="18"/>
        <v>0</v>
      </c>
      <c r="T377" s="15"/>
      <c r="U377" s="15"/>
      <c r="V377" s="15"/>
      <c r="W377" s="21">
        <f t="shared" si="19"/>
        <v>0</v>
      </c>
      <c r="X377" s="21">
        <f t="shared" si="20"/>
        <v>0</v>
      </c>
    </row>
    <row r="378" spans="1:24" ht="16" x14ac:dyDescent="0.35">
      <c r="A378" s="2" t="s">
        <v>44</v>
      </c>
      <c r="B378" s="2" t="s">
        <v>143</v>
      </c>
      <c r="C378" s="15"/>
      <c r="D378" s="15"/>
      <c r="E378" s="16">
        <v>0</v>
      </c>
      <c r="F378" s="16">
        <v>0</v>
      </c>
      <c r="G378" s="15"/>
      <c r="H378" s="16">
        <v>0</v>
      </c>
      <c r="I378" s="15"/>
      <c r="J378" s="15"/>
      <c r="K378" s="15"/>
      <c r="L378" s="15"/>
      <c r="M378" s="16">
        <v>0</v>
      </c>
      <c r="N378" s="15"/>
      <c r="O378" s="15"/>
      <c r="P378" s="15"/>
      <c r="Q378" s="15"/>
      <c r="R378" s="15"/>
      <c r="S378" s="21">
        <f t="shared" si="18"/>
        <v>0</v>
      </c>
      <c r="T378" s="15"/>
      <c r="U378" s="15"/>
      <c r="V378" s="15"/>
      <c r="W378" s="21">
        <f t="shared" si="19"/>
        <v>0</v>
      </c>
      <c r="X378" s="21">
        <f t="shared" si="20"/>
        <v>0</v>
      </c>
    </row>
    <row r="379" spans="1:24" x14ac:dyDescent="0.35">
      <c r="A379" s="2" t="s">
        <v>45</v>
      </c>
      <c r="B379" s="2" t="s">
        <v>144</v>
      </c>
      <c r="C379" s="15"/>
      <c r="D379" s="15"/>
      <c r="E379" s="16">
        <v>0</v>
      </c>
      <c r="F379" s="16">
        <v>0</v>
      </c>
      <c r="G379" s="15"/>
      <c r="H379" s="16">
        <v>0</v>
      </c>
      <c r="I379" s="15"/>
      <c r="J379" s="15"/>
      <c r="K379" s="15"/>
      <c r="L379" s="15"/>
      <c r="M379" s="16">
        <v>0</v>
      </c>
      <c r="N379" s="15"/>
      <c r="O379" s="15"/>
      <c r="P379" s="15"/>
      <c r="Q379" s="15"/>
      <c r="R379" s="15"/>
      <c r="S379" s="21">
        <f t="shared" si="18"/>
        <v>0</v>
      </c>
      <c r="T379" s="15"/>
      <c r="U379" s="15"/>
      <c r="V379" s="15"/>
      <c r="W379" s="21">
        <f t="shared" si="19"/>
        <v>0</v>
      </c>
      <c r="X379" s="21">
        <f t="shared" si="20"/>
        <v>0</v>
      </c>
    </row>
    <row r="380" spans="1:24" ht="16" x14ac:dyDescent="0.35">
      <c r="A380" s="2" t="s">
        <v>46</v>
      </c>
      <c r="B380" s="2" t="s">
        <v>145</v>
      </c>
      <c r="C380" s="15"/>
      <c r="D380" s="15"/>
      <c r="E380" s="16">
        <v>0</v>
      </c>
      <c r="F380" s="16">
        <v>0</v>
      </c>
      <c r="G380" s="15"/>
      <c r="H380" s="16">
        <v>0</v>
      </c>
      <c r="I380" s="15"/>
      <c r="J380" s="15"/>
      <c r="K380" s="15"/>
      <c r="L380" s="15"/>
      <c r="M380" s="16">
        <v>0</v>
      </c>
      <c r="N380" s="15"/>
      <c r="O380" s="15"/>
      <c r="P380" s="15"/>
      <c r="Q380" s="15"/>
      <c r="R380" s="15"/>
      <c r="S380" s="21">
        <f t="shared" si="18"/>
        <v>0</v>
      </c>
      <c r="T380" s="15"/>
      <c r="U380" s="15"/>
      <c r="V380" s="15"/>
      <c r="W380" s="21">
        <f t="shared" si="19"/>
        <v>0</v>
      </c>
      <c r="X380" s="21">
        <f t="shared" si="20"/>
        <v>0</v>
      </c>
    </row>
    <row r="381" spans="1:24" ht="16" x14ac:dyDescent="0.35">
      <c r="A381" s="2" t="s">
        <v>74</v>
      </c>
      <c r="B381" s="2" t="s">
        <v>173</v>
      </c>
      <c r="C381" s="15"/>
      <c r="D381" s="14">
        <v>-240870</v>
      </c>
      <c r="E381" s="14">
        <v>-182464</v>
      </c>
      <c r="F381" s="14">
        <v>-578710</v>
      </c>
      <c r="G381" s="15"/>
      <c r="H381" s="14">
        <v>-1194603</v>
      </c>
      <c r="I381" s="15"/>
      <c r="J381" s="16">
        <v>0</v>
      </c>
      <c r="K381" s="14">
        <v>-870063</v>
      </c>
      <c r="L381" s="14">
        <v>-48838</v>
      </c>
      <c r="M381" s="16">
        <v>0</v>
      </c>
      <c r="N381" s="15"/>
      <c r="O381" s="14">
        <v>-5765907</v>
      </c>
      <c r="P381" s="14">
        <v>-102468</v>
      </c>
      <c r="Q381" s="15"/>
      <c r="R381" s="14">
        <v>-1417070</v>
      </c>
      <c r="S381" s="21">
        <f t="shared" si="18"/>
        <v>-10400993</v>
      </c>
      <c r="T381" s="15"/>
      <c r="U381" s="16">
        <v>0</v>
      </c>
      <c r="V381" s="15"/>
      <c r="W381" s="21">
        <f t="shared" si="19"/>
        <v>0</v>
      </c>
      <c r="X381" s="21">
        <f t="shared" si="20"/>
        <v>-10400993</v>
      </c>
    </row>
    <row r="382" spans="1:24" ht="16" x14ac:dyDescent="0.35">
      <c r="A382" s="2" t="s">
        <v>75</v>
      </c>
      <c r="B382" s="2" t="s">
        <v>174</v>
      </c>
      <c r="C382" s="15"/>
      <c r="D382" s="15"/>
      <c r="E382" s="16">
        <v>0</v>
      </c>
      <c r="F382" s="14">
        <v>-823278</v>
      </c>
      <c r="G382" s="15"/>
      <c r="H382" s="15"/>
      <c r="I382" s="15"/>
      <c r="J382" s="15"/>
      <c r="K382" s="15"/>
      <c r="L382" s="15"/>
      <c r="M382" s="15"/>
      <c r="N382" s="14">
        <v>-394042</v>
      </c>
      <c r="O382" s="15"/>
      <c r="P382" s="15"/>
      <c r="Q382" s="15"/>
      <c r="R382" s="14">
        <v>-39649</v>
      </c>
      <c r="S382" s="21">
        <f t="shared" si="18"/>
        <v>-1256969</v>
      </c>
      <c r="T382" s="15"/>
      <c r="U382" s="15"/>
      <c r="V382" s="15"/>
      <c r="W382" s="21">
        <f t="shared" si="19"/>
        <v>0</v>
      </c>
      <c r="X382" s="21">
        <f t="shared" si="20"/>
        <v>-1256969</v>
      </c>
    </row>
    <row r="383" spans="1:24" x14ac:dyDescent="0.35">
      <c r="A383" s="2" t="s">
        <v>39</v>
      </c>
      <c r="B383" s="2" t="s">
        <v>138</v>
      </c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21">
        <f t="shared" si="18"/>
        <v>0</v>
      </c>
      <c r="T383" s="15"/>
      <c r="U383" s="15"/>
      <c r="V383" s="15"/>
      <c r="W383" s="21">
        <f t="shared" si="19"/>
        <v>0</v>
      </c>
      <c r="X383" s="21">
        <f t="shared" si="20"/>
        <v>0</v>
      </c>
    </row>
    <row r="384" spans="1:24" x14ac:dyDescent="0.35">
      <c r="A384" s="2" t="s">
        <v>40</v>
      </c>
      <c r="B384" s="2" t="s">
        <v>139</v>
      </c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4">
        <v>-39649</v>
      </c>
      <c r="S384" s="21">
        <f t="shared" si="18"/>
        <v>-39649</v>
      </c>
      <c r="T384" s="15"/>
      <c r="U384" s="15"/>
      <c r="V384" s="15"/>
      <c r="W384" s="21">
        <f t="shared" si="19"/>
        <v>0</v>
      </c>
      <c r="X384" s="21">
        <f t="shared" si="20"/>
        <v>-39649</v>
      </c>
    </row>
    <row r="385" spans="1:24" x14ac:dyDescent="0.35">
      <c r="A385" s="2" t="s">
        <v>41</v>
      </c>
      <c r="B385" s="2" t="s">
        <v>140</v>
      </c>
      <c r="C385" s="15"/>
      <c r="D385" s="15"/>
      <c r="E385" s="16">
        <v>0</v>
      </c>
      <c r="F385" s="14">
        <v>-795936</v>
      </c>
      <c r="G385" s="15"/>
      <c r="H385" s="15"/>
      <c r="I385" s="15"/>
      <c r="J385" s="15"/>
      <c r="K385" s="15"/>
      <c r="L385" s="15"/>
      <c r="M385" s="15"/>
      <c r="N385" s="14">
        <v>-394042</v>
      </c>
      <c r="O385" s="15"/>
      <c r="P385" s="15"/>
      <c r="Q385" s="15"/>
      <c r="R385" s="15"/>
      <c r="S385" s="21">
        <f t="shared" si="18"/>
        <v>-1189978</v>
      </c>
      <c r="T385" s="15"/>
      <c r="U385" s="15"/>
      <c r="V385" s="15"/>
      <c r="W385" s="21">
        <f t="shared" si="19"/>
        <v>0</v>
      </c>
      <c r="X385" s="21">
        <f t="shared" si="20"/>
        <v>-1189978</v>
      </c>
    </row>
    <row r="386" spans="1:24" x14ac:dyDescent="0.35">
      <c r="A386" s="2" t="s">
        <v>42</v>
      </c>
      <c r="B386" s="2" t="s">
        <v>141</v>
      </c>
      <c r="C386" s="15"/>
      <c r="D386" s="15"/>
      <c r="E386" s="16">
        <v>0</v>
      </c>
      <c r="F386" s="16">
        <v>0</v>
      </c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21">
        <f t="shared" si="18"/>
        <v>0</v>
      </c>
      <c r="T386" s="15"/>
      <c r="U386" s="15"/>
      <c r="V386" s="15"/>
      <c r="W386" s="21">
        <f t="shared" si="19"/>
        <v>0</v>
      </c>
      <c r="X386" s="21">
        <f t="shared" si="20"/>
        <v>0</v>
      </c>
    </row>
    <row r="387" spans="1:24" ht="16" x14ac:dyDescent="0.35">
      <c r="A387" s="2" t="s">
        <v>43</v>
      </c>
      <c r="B387" s="2" t="s">
        <v>142</v>
      </c>
      <c r="C387" s="15"/>
      <c r="D387" s="15"/>
      <c r="E387" s="16">
        <v>0</v>
      </c>
      <c r="F387" s="14">
        <v>-27342</v>
      </c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21">
        <f t="shared" si="18"/>
        <v>-27342</v>
      </c>
      <c r="T387" s="15"/>
      <c r="U387" s="15"/>
      <c r="V387" s="15"/>
      <c r="W387" s="21">
        <f t="shared" si="19"/>
        <v>0</v>
      </c>
      <c r="X387" s="21">
        <f t="shared" si="20"/>
        <v>-27342</v>
      </c>
    </row>
    <row r="388" spans="1:24" ht="16" x14ac:dyDescent="0.35">
      <c r="A388" s="2" t="s">
        <v>44</v>
      </c>
      <c r="B388" s="2" t="s">
        <v>143</v>
      </c>
      <c r="C388" s="15"/>
      <c r="D388" s="15"/>
      <c r="E388" s="16">
        <v>0</v>
      </c>
      <c r="F388" s="16">
        <v>0</v>
      </c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21">
        <f t="shared" si="18"/>
        <v>0</v>
      </c>
      <c r="T388" s="15"/>
      <c r="U388" s="15"/>
      <c r="V388" s="15"/>
      <c r="W388" s="21">
        <f t="shared" si="19"/>
        <v>0</v>
      </c>
      <c r="X388" s="21">
        <f t="shared" si="20"/>
        <v>0</v>
      </c>
    </row>
    <row r="389" spans="1:24" x14ac:dyDescent="0.35">
      <c r="A389" s="2" t="s">
        <v>45</v>
      </c>
      <c r="B389" s="2" t="s">
        <v>144</v>
      </c>
      <c r="C389" s="15"/>
      <c r="D389" s="15"/>
      <c r="E389" s="16">
        <v>0</v>
      </c>
      <c r="F389" s="16">
        <v>0</v>
      </c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21">
        <f t="shared" si="18"/>
        <v>0</v>
      </c>
      <c r="T389" s="15"/>
      <c r="U389" s="15"/>
      <c r="V389" s="15"/>
      <c r="W389" s="21">
        <f t="shared" si="19"/>
        <v>0</v>
      </c>
      <c r="X389" s="21">
        <f t="shared" si="20"/>
        <v>0</v>
      </c>
    </row>
    <row r="390" spans="1:24" ht="16" x14ac:dyDescent="0.35">
      <c r="A390" s="2" t="s">
        <v>46</v>
      </c>
      <c r="B390" s="2" t="s">
        <v>145</v>
      </c>
      <c r="C390" s="15"/>
      <c r="D390" s="15"/>
      <c r="E390" s="16">
        <v>0</v>
      </c>
      <c r="F390" s="16">
        <v>0</v>
      </c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21">
        <f t="shared" si="18"/>
        <v>0</v>
      </c>
      <c r="T390" s="15"/>
      <c r="U390" s="15"/>
      <c r="V390" s="15"/>
      <c r="W390" s="21">
        <f t="shared" si="19"/>
        <v>0</v>
      </c>
      <c r="X390" s="21">
        <f t="shared" si="20"/>
        <v>0</v>
      </c>
    </row>
    <row r="391" spans="1:24" ht="16" x14ac:dyDescent="0.35">
      <c r="A391" s="2" t="s">
        <v>51</v>
      </c>
      <c r="B391" s="2" t="s">
        <v>150</v>
      </c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21">
        <f t="shared" si="18"/>
        <v>0</v>
      </c>
      <c r="T391" s="15"/>
      <c r="U391" s="15"/>
      <c r="V391" s="15"/>
      <c r="W391" s="21">
        <f t="shared" si="19"/>
        <v>0</v>
      </c>
      <c r="X391" s="21">
        <f t="shared" si="20"/>
        <v>0</v>
      </c>
    </row>
    <row r="392" spans="1:24" x14ac:dyDescent="0.35">
      <c r="A392" s="2" t="s">
        <v>41</v>
      </c>
      <c r="B392" s="2" t="s">
        <v>140</v>
      </c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21">
        <f t="shared" si="18"/>
        <v>0</v>
      </c>
      <c r="T392" s="15"/>
      <c r="U392" s="15"/>
      <c r="V392" s="15"/>
      <c r="W392" s="21">
        <f t="shared" si="19"/>
        <v>0</v>
      </c>
      <c r="X392" s="21">
        <f t="shared" si="20"/>
        <v>0</v>
      </c>
    </row>
    <row r="393" spans="1:24" x14ac:dyDescent="0.35">
      <c r="A393" s="2" t="s">
        <v>23</v>
      </c>
      <c r="B393" s="2" t="s">
        <v>122</v>
      </c>
      <c r="C393" s="15"/>
      <c r="D393" s="15"/>
      <c r="E393" s="16">
        <v>0</v>
      </c>
      <c r="F393" s="14">
        <v>-559322</v>
      </c>
      <c r="G393" s="15"/>
      <c r="H393" s="15"/>
      <c r="I393" s="15"/>
      <c r="J393" s="15"/>
      <c r="K393" s="15"/>
      <c r="L393" s="15"/>
      <c r="M393" s="15"/>
      <c r="N393" s="14">
        <v>-343964</v>
      </c>
      <c r="O393" s="15"/>
      <c r="P393" s="15"/>
      <c r="Q393" s="15"/>
      <c r="R393" s="15"/>
      <c r="S393" s="21">
        <f t="shared" si="18"/>
        <v>-903286</v>
      </c>
      <c r="T393" s="15"/>
      <c r="U393" s="15"/>
      <c r="V393" s="15"/>
      <c r="W393" s="21">
        <f t="shared" si="19"/>
        <v>0</v>
      </c>
      <c r="X393" s="21">
        <f t="shared" si="20"/>
        <v>-903286</v>
      </c>
    </row>
    <row r="394" spans="1:24" x14ac:dyDescent="0.35">
      <c r="A394" s="2" t="s">
        <v>24</v>
      </c>
      <c r="B394" s="2" t="s">
        <v>123</v>
      </c>
      <c r="C394" s="15"/>
      <c r="D394" s="15"/>
      <c r="E394" s="16">
        <v>0</v>
      </c>
      <c r="F394" s="14">
        <v>-236615</v>
      </c>
      <c r="G394" s="15"/>
      <c r="H394" s="15"/>
      <c r="I394" s="15"/>
      <c r="J394" s="15"/>
      <c r="K394" s="15"/>
      <c r="L394" s="15"/>
      <c r="M394" s="15"/>
      <c r="N394" s="14">
        <v>-50078</v>
      </c>
      <c r="O394" s="15"/>
      <c r="P394" s="15"/>
      <c r="Q394" s="15"/>
      <c r="R394" s="15"/>
      <c r="S394" s="21">
        <f t="shared" si="18"/>
        <v>-286693</v>
      </c>
      <c r="T394" s="15"/>
      <c r="U394" s="15"/>
      <c r="V394" s="14">
        <v>-11450704</v>
      </c>
      <c r="W394" s="21">
        <f t="shared" si="19"/>
        <v>-11450704</v>
      </c>
      <c r="X394" s="21">
        <f t="shared" si="20"/>
        <v>-11737397</v>
      </c>
    </row>
    <row r="395" spans="1:24" x14ac:dyDescent="0.35">
      <c r="A395" s="2" t="s">
        <v>42</v>
      </c>
      <c r="B395" s="2" t="s">
        <v>141</v>
      </c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21">
        <f t="shared" si="18"/>
        <v>0</v>
      </c>
      <c r="T395" s="15"/>
      <c r="U395" s="15"/>
      <c r="V395" s="15"/>
      <c r="W395" s="21">
        <f t="shared" si="19"/>
        <v>0</v>
      </c>
      <c r="X395" s="21">
        <f t="shared" si="20"/>
        <v>0</v>
      </c>
    </row>
    <row r="396" spans="1:24" x14ac:dyDescent="0.35">
      <c r="A396" s="2" t="s">
        <v>23</v>
      </c>
      <c r="B396" s="2" t="s">
        <v>122</v>
      </c>
      <c r="C396" s="15"/>
      <c r="D396" s="15"/>
      <c r="E396" s="16">
        <v>0</v>
      </c>
      <c r="F396" s="16">
        <v>0</v>
      </c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21">
        <f t="shared" si="18"/>
        <v>0</v>
      </c>
      <c r="T396" s="15"/>
      <c r="U396" s="15"/>
      <c r="V396" s="15"/>
      <c r="W396" s="21">
        <f t="shared" si="19"/>
        <v>0</v>
      </c>
      <c r="X396" s="21">
        <f t="shared" si="20"/>
        <v>0</v>
      </c>
    </row>
    <row r="397" spans="1:24" x14ac:dyDescent="0.35">
      <c r="A397" s="2" t="s">
        <v>24</v>
      </c>
      <c r="B397" s="2" t="s">
        <v>123</v>
      </c>
      <c r="C397" s="15"/>
      <c r="D397" s="15"/>
      <c r="E397" s="16">
        <v>0</v>
      </c>
      <c r="F397" s="16">
        <v>0</v>
      </c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21">
        <f t="shared" si="18"/>
        <v>0</v>
      </c>
      <c r="T397" s="15"/>
      <c r="U397" s="15"/>
      <c r="V397" s="15"/>
      <c r="W397" s="21">
        <f t="shared" si="19"/>
        <v>0</v>
      </c>
      <c r="X397" s="21">
        <f t="shared" si="20"/>
        <v>0</v>
      </c>
    </row>
    <row r="398" spans="1:24" ht="16" x14ac:dyDescent="0.35">
      <c r="A398" s="2" t="s">
        <v>43</v>
      </c>
      <c r="B398" s="2" t="s">
        <v>142</v>
      </c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21">
        <f t="shared" si="18"/>
        <v>0</v>
      </c>
      <c r="T398" s="15"/>
      <c r="U398" s="15"/>
      <c r="V398" s="15"/>
      <c r="W398" s="21">
        <f t="shared" si="19"/>
        <v>0</v>
      </c>
      <c r="X398" s="21">
        <f t="shared" si="20"/>
        <v>0</v>
      </c>
    </row>
    <row r="399" spans="1:24" x14ac:dyDescent="0.35">
      <c r="A399" s="2" t="s">
        <v>23</v>
      </c>
      <c r="B399" s="2" t="s">
        <v>122</v>
      </c>
      <c r="C399" s="15"/>
      <c r="D399" s="15"/>
      <c r="E399" s="16">
        <v>0</v>
      </c>
      <c r="F399" s="14">
        <v>-22013</v>
      </c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21">
        <f t="shared" si="18"/>
        <v>-22013</v>
      </c>
      <c r="T399" s="15"/>
      <c r="U399" s="15"/>
      <c r="V399" s="15"/>
      <c r="W399" s="21">
        <f t="shared" si="19"/>
        <v>0</v>
      </c>
      <c r="X399" s="21">
        <f t="shared" si="20"/>
        <v>-22013</v>
      </c>
    </row>
    <row r="400" spans="1:24" x14ac:dyDescent="0.35">
      <c r="A400" s="2" t="s">
        <v>24</v>
      </c>
      <c r="B400" s="2" t="s">
        <v>123</v>
      </c>
      <c r="C400" s="15"/>
      <c r="D400" s="15"/>
      <c r="E400" s="16">
        <v>0</v>
      </c>
      <c r="F400" s="14">
        <v>-5329</v>
      </c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21">
        <f t="shared" si="18"/>
        <v>-5329</v>
      </c>
      <c r="T400" s="15"/>
      <c r="U400" s="15"/>
      <c r="V400" s="14">
        <v>-449096</v>
      </c>
      <c r="W400" s="21">
        <f t="shared" si="19"/>
        <v>-449096</v>
      </c>
      <c r="X400" s="21">
        <f t="shared" si="20"/>
        <v>-454425</v>
      </c>
    </row>
    <row r="401" spans="1:24" ht="16" x14ac:dyDescent="0.35">
      <c r="A401" s="2" t="s">
        <v>44</v>
      </c>
      <c r="B401" s="2" t="s">
        <v>143</v>
      </c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21">
        <f t="shared" si="18"/>
        <v>0</v>
      </c>
      <c r="T401" s="15"/>
      <c r="U401" s="15"/>
      <c r="V401" s="15"/>
      <c r="W401" s="21">
        <f t="shared" si="19"/>
        <v>0</v>
      </c>
      <c r="X401" s="21">
        <f t="shared" si="20"/>
        <v>0</v>
      </c>
    </row>
    <row r="402" spans="1:24" x14ac:dyDescent="0.35">
      <c r="A402" s="2" t="s">
        <v>23</v>
      </c>
      <c r="B402" s="2" t="s">
        <v>122</v>
      </c>
      <c r="C402" s="15"/>
      <c r="D402" s="15"/>
      <c r="E402" s="16">
        <v>0</v>
      </c>
      <c r="F402" s="16">
        <v>0</v>
      </c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21">
        <f t="shared" si="18"/>
        <v>0</v>
      </c>
      <c r="T402" s="15"/>
      <c r="U402" s="15"/>
      <c r="V402" s="15"/>
      <c r="W402" s="21">
        <f t="shared" si="19"/>
        <v>0</v>
      </c>
      <c r="X402" s="21">
        <f t="shared" si="20"/>
        <v>0</v>
      </c>
    </row>
    <row r="403" spans="1:24" x14ac:dyDescent="0.35">
      <c r="A403" s="2" t="s">
        <v>24</v>
      </c>
      <c r="B403" s="2" t="s">
        <v>123</v>
      </c>
      <c r="C403" s="15"/>
      <c r="D403" s="15"/>
      <c r="E403" s="16">
        <v>0</v>
      </c>
      <c r="F403" s="16">
        <v>0</v>
      </c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21">
        <f t="shared" si="18"/>
        <v>0</v>
      </c>
      <c r="T403" s="15"/>
      <c r="U403" s="15"/>
      <c r="V403" s="15"/>
      <c r="W403" s="21">
        <f t="shared" si="19"/>
        <v>0</v>
      </c>
      <c r="X403" s="21">
        <f t="shared" si="20"/>
        <v>0</v>
      </c>
    </row>
    <row r="404" spans="1:24" x14ac:dyDescent="0.35">
      <c r="A404" s="2" t="s">
        <v>45</v>
      </c>
      <c r="B404" s="2" t="s">
        <v>144</v>
      </c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21">
        <f t="shared" si="18"/>
        <v>0</v>
      </c>
      <c r="T404" s="15"/>
      <c r="U404" s="15"/>
      <c r="V404" s="15"/>
      <c r="W404" s="21">
        <f t="shared" si="19"/>
        <v>0</v>
      </c>
      <c r="X404" s="21">
        <f t="shared" si="20"/>
        <v>0</v>
      </c>
    </row>
    <row r="405" spans="1:24" x14ac:dyDescent="0.35">
      <c r="A405" s="2" t="s">
        <v>23</v>
      </c>
      <c r="B405" s="2" t="s">
        <v>122</v>
      </c>
      <c r="C405" s="15"/>
      <c r="D405" s="15"/>
      <c r="E405" s="16">
        <v>0</v>
      </c>
      <c r="F405" s="16">
        <v>0</v>
      </c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21">
        <f t="shared" si="18"/>
        <v>0</v>
      </c>
      <c r="T405" s="15"/>
      <c r="U405" s="15"/>
      <c r="V405" s="15"/>
      <c r="W405" s="21">
        <f t="shared" si="19"/>
        <v>0</v>
      </c>
      <c r="X405" s="21">
        <f t="shared" si="20"/>
        <v>0</v>
      </c>
    </row>
    <row r="406" spans="1:24" x14ac:dyDescent="0.35">
      <c r="A406" s="2" t="s">
        <v>24</v>
      </c>
      <c r="B406" s="2" t="s">
        <v>123</v>
      </c>
      <c r="C406" s="15"/>
      <c r="D406" s="15"/>
      <c r="E406" s="16">
        <v>0</v>
      </c>
      <c r="F406" s="16">
        <v>0</v>
      </c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21">
        <f t="shared" si="18"/>
        <v>0</v>
      </c>
      <c r="T406" s="15"/>
      <c r="U406" s="15"/>
      <c r="V406" s="15"/>
      <c r="W406" s="21">
        <f t="shared" si="19"/>
        <v>0</v>
      </c>
      <c r="X406" s="21">
        <f t="shared" si="20"/>
        <v>0</v>
      </c>
    </row>
    <row r="407" spans="1:24" ht="16" x14ac:dyDescent="0.35">
      <c r="A407" s="2" t="s">
        <v>46</v>
      </c>
      <c r="B407" s="2" t="s">
        <v>145</v>
      </c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21">
        <f t="shared" si="18"/>
        <v>0</v>
      </c>
      <c r="T407" s="15"/>
      <c r="U407" s="15"/>
      <c r="V407" s="15"/>
      <c r="W407" s="21">
        <f t="shared" si="19"/>
        <v>0</v>
      </c>
      <c r="X407" s="21">
        <f t="shared" si="20"/>
        <v>0</v>
      </c>
    </row>
    <row r="408" spans="1:24" x14ac:dyDescent="0.35">
      <c r="A408" s="2" t="s">
        <v>23</v>
      </c>
      <c r="B408" s="2" t="s">
        <v>122</v>
      </c>
      <c r="C408" s="15"/>
      <c r="D408" s="15"/>
      <c r="E408" s="16">
        <v>0</v>
      </c>
      <c r="F408" s="16">
        <v>0</v>
      </c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21">
        <f t="shared" si="18"/>
        <v>0</v>
      </c>
      <c r="T408" s="15"/>
      <c r="U408" s="15"/>
      <c r="V408" s="15"/>
      <c r="W408" s="21">
        <f t="shared" si="19"/>
        <v>0</v>
      </c>
      <c r="X408" s="21">
        <f t="shared" si="20"/>
        <v>0</v>
      </c>
    </row>
    <row r="409" spans="1:24" x14ac:dyDescent="0.35">
      <c r="A409" s="2" t="s">
        <v>24</v>
      </c>
      <c r="B409" s="2" t="s">
        <v>123</v>
      </c>
      <c r="C409" s="15"/>
      <c r="D409" s="15"/>
      <c r="E409" s="16">
        <v>0</v>
      </c>
      <c r="F409" s="16">
        <v>0</v>
      </c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21">
        <f t="shared" si="18"/>
        <v>0</v>
      </c>
      <c r="T409" s="15"/>
      <c r="U409" s="15"/>
      <c r="V409" s="15"/>
      <c r="W409" s="21">
        <f t="shared" si="19"/>
        <v>0</v>
      </c>
      <c r="X409" s="21">
        <f t="shared" si="20"/>
        <v>0</v>
      </c>
    </row>
    <row r="410" spans="1:24" ht="16" x14ac:dyDescent="0.35">
      <c r="A410" s="2" t="s">
        <v>76</v>
      </c>
      <c r="B410" s="2" t="s">
        <v>175</v>
      </c>
      <c r="C410" s="15"/>
      <c r="D410" s="15"/>
      <c r="E410" s="16">
        <v>0</v>
      </c>
      <c r="F410" s="16">
        <v>0</v>
      </c>
      <c r="G410" s="15"/>
      <c r="H410" s="16">
        <v>0</v>
      </c>
      <c r="I410" s="15"/>
      <c r="J410" s="15"/>
      <c r="K410" s="15"/>
      <c r="L410" s="15"/>
      <c r="M410" s="16">
        <v>0</v>
      </c>
      <c r="N410" s="15"/>
      <c r="O410" s="15"/>
      <c r="P410" s="15"/>
      <c r="Q410" s="15"/>
      <c r="R410" s="15"/>
      <c r="S410" s="21">
        <f t="shared" si="18"/>
        <v>0</v>
      </c>
      <c r="T410" s="15"/>
      <c r="U410" s="15"/>
      <c r="V410" s="15"/>
      <c r="W410" s="21">
        <f t="shared" si="19"/>
        <v>0</v>
      </c>
      <c r="X410" s="21">
        <f t="shared" si="20"/>
        <v>0</v>
      </c>
    </row>
    <row r="411" spans="1:24" x14ac:dyDescent="0.35">
      <c r="A411" s="2" t="s">
        <v>47</v>
      </c>
      <c r="B411" s="2" t="s">
        <v>146</v>
      </c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21">
        <f t="shared" si="18"/>
        <v>0</v>
      </c>
      <c r="T411" s="15"/>
      <c r="U411" s="15"/>
      <c r="V411" s="15"/>
      <c r="W411" s="21">
        <f t="shared" si="19"/>
        <v>0</v>
      </c>
      <c r="X411" s="21">
        <f t="shared" si="20"/>
        <v>0</v>
      </c>
    </row>
    <row r="412" spans="1:24" x14ac:dyDescent="0.35">
      <c r="A412" s="2" t="s">
        <v>48</v>
      </c>
      <c r="B412" s="2" t="s">
        <v>147</v>
      </c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21">
        <f t="shared" si="18"/>
        <v>0</v>
      </c>
      <c r="T412" s="15"/>
      <c r="U412" s="15"/>
      <c r="V412" s="15"/>
      <c r="W412" s="21">
        <f t="shared" si="19"/>
        <v>0</v>
      </c>
      <c r="X412" s="21">
        <f t="shared" si="20"/>
        <v>0</v>
      </c>
    </row>
    <row r="413" spans="1:24" ht="16" x14ac:dyDescent="0.35">
      <c r="A413" s="2" t="s">
        <v>49</v>
      </c>
      <c r="B413" s="2" t="s">
        <v>148</v>
      </c>
      <c r="C413" s="15"/>
      <c r="D413" s="15"/>
      <c r="E413" s="16">
        <v>0</v>
      </c>
      <c r="F413" s="16">
        <v>0</v>
      </c>
      <c r="G413" s="15"/>
      <c r="H413" s="16">
        <v>0</v>
      </c>
      <c r="I413" s="15"/>
      <c r="J413" s="15"/>
      <c r="K413" s="15"/>
      <c r="L413" s="15"/>
      <c r="M413" s="16">
        <v>0</v>
      </c>
      <c r="N413" s="15"/>
      <c r="O413" s="15"/>
      <c r="P413" s="15"/>
      <c r="Q413" s="15"/>
      <c r="R413" s="15"/>
      <c r="S413" s="21">
        <f t="shared" si="18"/>
        <v>0</v>
      </c>
      <c r="T413" s="15"/>
      <c r="U413" s="15"/>
      <c r="V413" s="15"/>
      <c r="W413" s="21">
        <f t="shared" si="19"/>
        <v>0</v>
      </c>
      <c r="X413" s="21">
        <f t="shared" si="20"/>
        <v>0</v>
      </c>
    </row>
    <row r="414" spans="1:24" ht="16" x14ac:dyDescent="0.35">
      <c r="A414" s="2" t="s">
        <v>50</v>
      </c>
      <c r="B414" s="2" t="s">
        <v>149</v>
      </c>
      <c r="C414" s="15"/>
      <c r="D414" s="15"/>
      <c r="E414" s="16">
        <v>0</v>
      </c>
      <c r="F414" s="16">
        <v>0</v>
      </c>
      <c r="G414" s="15"/>
      <c r="H414" s="16">
        <v>0</v>
      </c>
      <c r="I414" s="15"/>
      <c r="J414" s="15"/>
      <c r="K414" s="15"/>
      <c r="L414" s="15"/>
      <c r="M414" s="16">
        <v>0</v>
      </c>
      <c r="N414" s="15"/>
      <c r="O414" s="15"/>
      <c r="P414" s="15"/>
      <c r="Q414" s="15"/>
      <c r="R414" s="15"/>
      <c r="S414" s="21">
        <f t="shared" si="18"/>
        <v>0</v>
      </c>
      <c r="T414" s="15"/>
      <c r="U414" s="15"/>
      <c r="V414" s="15"/>
      <c r="W414" s="21">
        <f t="shared" si="19"/>
        <v>0</v>
      </c>
      <c r="X414" s="21">
        <f t="shared" si="20"/>
        <v>0</v>
      </c>
    </row>
    <row r="415" spans="1:24" x14ac:dyDescent="0.35">
      <c r="A415" s="2" t="s">
        <v>77</v>
      </c>
      <c r="B415" s="2" t="s">
        <v>176</v>
      </c>
      <c r="C415" s="15"/>
      <c r="D415" s="15"/>
      <c r="E415" s="16">
        <v>0</v>
      </c>
      <c r="F415" s="16">
        <v>0</v>
      </c>
      <c r="G415" s="15"/>
      <c r="H415" s="14">
        <v>-1997960</v>
      </c>
      <c r="I415" s="15"/>
      <c r="J415" s="15"/>
      <c r="K415" s="15"/>
      <c r="L415" s="15"/>
      <c r="M415" s="14">
        <v>-100375</v>
      </c>
      <c r="N415" s="15"/>
      <c r="O415" s="15"/>
      <c r="P415" s="15"/>
      <c r="Q415" s="15"/>
      <c r="R415" s="15"/>
      <c r="S415" s="21">
        <f t="shared" si="18"/>
        <v>-2098335</v>
      </c>
      <c r="T415" s="15"/>
      <c r="U415" s="14">
        <v>-7039</v>
      </c>
      <c r="V415" s="15"/>
      <c r="W415" s="21">
        <f t="shared" si="19"/>
        <v>-7039</v>
      </c>
      <c r="X415" s="21">
        <f t="shared" si="20"/>
        <v>-2105374</v>
      </c>
    </row>
    <row r="416" spans="1:24" x14ac:dyDescent="0.35">
      <c r="A416" s="2" t="s">
        <v>78</v>
      </c>
      <c r="B416" s="2" t="s">
        <v>177</v>
      </c>
      <c r="C416" s="15"/>
      <c r="D416" s="15"/>
      <c r="E416" s="16">
        <v>0</v>
      </c>
      <c r="F416" s="16">
        <v>0</v>
      </c>
      <c r="G416" s="15"/>
      <c r="H416" s="14">
        <v>-1997960</v>
      </c>
      <c r="I416" s="15"/>
      <c r="J416" s="15"/>
      <c r="K416" s="15"/>
      <c r="L416" s="15"/>
      <c r="M416" s="14">
        <v>-100375</v>
      </c>
      <c r="N416" s="15"/>
      <c r="O416" s="15"/>
      <c r="P416" s="15"/>
      <c r="Q416" s="15"/>
      <c r="R416" s="15"/>
      <c r="S416" s="21">
        <f t="shared" si="18"/>
        <v>-2098335</v>
      </c>
      <c r="T416" s="15"/>
      <c r="U416" s="14">
        <v>-7039</v>
      </c>
      <c r="V416" s="15"/>
      <c r="W416" s="21">
        <f t="shared" si="19"/>
        <v>-7039</v>
      </c>
      <c r="X416" s="21">
        <f t="shared" si="20"/>
        <v>-2105374</v>
      </c>
    </row>
    <row r="417" spans="1:24" x14ac:dyDescent="0.35">
      <c r="A417" s="2" t="s">
        <v>13</v>
      </c>
      <c r="B417" s="2" t="s">
        <v>112</v>
      </c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21">
        <f t="shared" si="18"/>
        <v>0</v>
      </c>
      <c r="T417" s="15"/>
      <c r="U417" s="15"/>
      <c r="V417" s="15"/>
      <c r="W417" s="21">
        <f t="shared" si="19"/>
        <v>0</v>
      </c>
      <c r="X417" s="21">
        <f t="shared" si="20"/>
        <v>0</v>
      </c>
    </row>
    <row r="418" spans="1:24" x14ac:dyDescent="0.35">
      <c r="A418" s="2" t="s">
        <v>14</v>
      </c>
      <c r="B418" s="2" t="s">
        <v>113</v>
      </c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21">
        <f t="shared" si="18"/>
        <v>0</v>
      </c>
      <c r="T418" s="15"/>
      <c r="U418" s="15"/>
      <c r="V418" s="15"/>
      <c r="W418" s="21">
        <f t="shared" si="19"/>
        <v>0</v>
      </c>
      <c r="X418" s="21">
        <f t="shared" si="20"/>
        <v>0</v>
      </c>
    </row>
    <row r="419" spans="1:24" x14ac:dyDescent="0.35">
      <c r="A419" s="2" t="s">
        <v>25</v>
      </c>
      <c r="B419" s="2" t="s">
        <v>124</v>
      </c>
      <c r="C419" s="15"/>
      <c r="D419" s="15"/>
      <c r="E419" s="16">
        <v>0</v>
      </c>
      <c r="F419" s="16">
        <v>0</v>
      </c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21">
        <f t="shared" si="18"/>
        <v>0</v>
      </c>
      <c r="T419" s="15"/>
      <c r="U419" s="16">
        <v>0</v>
      </c>
      <c r="V419" s="15"/>
      <c r="W419" s="21">
        <f t="shared" si="19"/>
        <v>0</v>
      </c>
      <c r="X419" s="21">
        <f t="shared" si="20"/>
        <v>0</v>
      </c>
    </row>
    <row r="420" spans="1:24" x14ac:dyDescent="0.35">
      <c r="A420" s="2" t="s">
        <v>26</v>
      </c>
      <c r="B420" s="2" t="s">
        <v>125</v>
      </c>
      <c r="C420" s="15"/>
      <c r="D420" s="15"/>
      <c r="E420" s="16">
        <v>0</v>
      </c>
      <c r="F420" s="16">
        <v>0</v>
      </c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21">
        <f t="shared" si="18"/>
        <v>0</v>
      </c>
      <c r="T420" s="15"/>
      <c r="U420" s="16">
        <v>0</v>
      </c>
      <c r="V420" s="15"/>
      <c r="W420" s="21">
        <f t="shared" si="19"/>
        <v>0</v>
      </c>
      <c r="X420" s="21">
        <f t="shared" si="20"/>
        <v>0</v>
      </c>
    </row>
    <row r="421" spans="1:24" x14ac:dyDescent="0.35">
      <c r="A421" s="2" t="s">
        <v>27</v>
      </c>
      <c r="B421" s="2" t="s">
        <v>126</v>
      </c>
      <c r="C421" s="15"/>
      <c r="D421" s="15"/>
      <c r="E421" s="16">
        <v>0</v>
      </c>
      <c r="F421" s="16">
        <v>0</v>
      </c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21">
        <f t="shared" si="18"/>
        <v>0</v>
      </c>
      <c r="T421" s="15"/>
      <c r="U421" s="16">
        <v>0</v>
      </c>
      <c r="V421" s="15"/>
      <c r="W421" s="21">
        <f t="shared" si="19"/>
        <v>0</v>
      </c>
      <c r="X421" s="21">
        <f t="shared" si="20"/>
        <v>0</v>
      </c>
    </row>
    <row r="422" spans="1:24" x14ac:dyDescent="0.35">
      <c r="A422" s="2" t="s">
        <v>28</v>
      </c>
      <c r="B422" s="2" t="s">
        <v>127</v>
      </c>
      <c r="C422" s="15"/>
      <c r="D422" s="15"/>
      <c r="E422" s="16">
        <v>0</v>
      </c>
      <c r="F422" s="16">
        <v>0</v>
      </c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21">
        <f t="shared" si="18"/>
        <v>0</v>
      </c>
      <c r="T422" s="15"/>
      <c r="U422" s="16">
        <v>0</v>
      </c>
      <c r="V422" s="15"/>
      <c r="W422" s="21">
        <f t="shared" si="19"/>
        <v>0</v>
      </c>
      <c r="X422" s="21">
        <f t="shared" si="20"/>
        <v>0</v>
      </c>
    </row>
    <row r="423" spans="1:24" x14ac:dyDescent="0.35">
      <c r="A423" s="2" t="s">
        <v>29</v>
      </c>
      <c r="B423" s="2" t="s">
        <v>128</v>
      </c>
      <c r="C423" s="15"/>
      <c r="D423" s="15"/>
      <c r="E423" s="16">
        <v>0</v>
      </c>
      <c r="F423" s="16">
        <v>0</v>
      </c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21">
        <f t="shared" si="18"/>
        <v>0</v>
      </c>
      <c r="T423" s="15"/>
      <c r="U423" s="16">
        <v>0</v>
      </c>
      <c r="V423" s="15"/>
      <c r="W423" s="21">
        <f t="shared" si="19"/>
        <v>0</v>
      </c>
      <c r="X423" s="21">
        <f t="shared" si="20"/>
        <v>0</v>
      </c>
    </row>
    <row r="424" spans="1:24" x14ac:dyDescent="0.35">
      <c r="A424" s="2" t="s">
        <v>30</v>
      </c>
      <c r="B424" s="2" t="s">
        <v>129</v>
      </c>
      <c r="C424" s="15"/>
      <c r="D424" s="15"/>
      <c r="E424" s="16">
        <v>0</v>
      </c>
      <c r="F424" s="16">
        <v>0</v>
      </c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21">
        <f t="shared" si="18"/>
        <v>0</v>
      </c>
      <c r="T424" s="15"/>
      <c r="U424" s="16">
        <v>0</v>
      </c>
      <c r="V424" s="15"/>
      <c r="W424" s="21">
        <f t="shared" si="19"/>
        <v>0</v>
      </c>
      <c r="X424" s="21">
        <f t="shared" si="20"/>
        <v>0</v>
      </c>
    </row>
    <row r="425" spans="1:24" x14ac:dyDescent="0.35">
      <c r="A425" s="2" t="s">
        <v>31</v>
      </c>
      <c r="B425" s="2" t="s">
        <v>130</v>
      </c>
      <c r="C425" s="15"/>
      <c r="D425" s="15"/>
      <c r="E425" s="16">
        <v>0</v>
      </c>
      <c r="F425" s="16">
        <v>0</v>
      </c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21">
        <f t="shared" si="18"/>
        <v>0</v>
      </c>
      <c r="T425" s="15"/>
      <c r="U425" s="16">
        <v>0</v>
      </c>
      <c r="V425" s="15"/>
      <c r="W425" s="21">
        <f t="shared" si="19"/>
        <v>0</v>
      </c>
      <c r="X425" s="21">
        <f t="shared" si="20"/>
        <v>0</v>
      </c>
    </row>
    <row r="426" spans="1:24" x14ac:dyDescent="0.35">
      <c r="A426" s="2" t="s">
        <v>15</v>
      </c>
      <c r="B426" s="2" t="s">
        <v>114</v>
      </c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21">
        <f t="shared" si="18"/>
        <v>0</v>
      </c>
      <c r="T426" s="15"/>
      <c r="U426" s="15"/>
      <c r="V426" s="15"/>
      <c r="W426" s="21">
        <f t="shared" si="19"/>
        <v>0</v>
      </c>
      <c r="X426" s="21">
        <f t="shared" si="20"/>
        <v>0</v>
      </c>
    </row>
    <row r="427" spans="1:24" x14ac:dyDescent="0.35">
      <c r="A427" s="2" t="s">
        <v>32</v>
      </c>
      <c r="B427" s="2" t="s">
        <v>131</v>
      </c>
      <c r="C427" s="15"/>
      <c r="D427" s="15"/>
      <c r="E427" s="16">
        <v>0</v>
      </c>
      <c r="F427" s="16">
        <v>0</v>
      </c>
      <c r="G427" s="15"/>
      <c r="H427" s="14">
        <v>-145875</v>
      </c>
      <c r="I427" s="15"/>
      <c r="J427" s="15"/>
      <c r="K427" s="15"/>
      <c r="L427" s="15"/>
      <c r="M427" s="16">
        <v>0</v>
      </c>
      <c r="N427" s="15"/>
      <c r="O427" s="15"/>
      <c r="P427" s="15"/>
      <c r="Q427" s="15"/>
      <c r="R427" s="15"/>
      <c r="S427" s="21">
        <f t="shared" si="18"/>
        <v>-145875</v>
      </c>
      <c r="T427" s="15"/>
      <c r="U427" s="16">
        <v>0</v>
      </c>
      <c r="V427" s="15"/>
      <c r="W427" s="21">
        <f t="shared" si="19"/>
        <v>0</v>
      </c>
      <c r="X427" s="21">
        <f t="shared" si="20"/>
        <v>-145875</v>
      </c>
    </row>
    <row r="428" spans="1:24" x14ac:dyDescent="0.35">
      <c r="A428" s="2" t="s">
        <v>33</v>
      </c>
      <c r="B428" s="2" t="s">
        <v>132</v>
      </c>
      <c r="C428" s="15"/>
      <c r="D428" s="15"/>
      <c r="E428" s="16">
        <v>0</v>
      </c>
      <c r="F428" s="16">
        <v>0</v>
      </c>
      <c r="G428" s="15"/>
      <c r="H428" s="14">
        <v>-1838181</v>
      </c>
      <c r="I428" s="15"/>
      <c r="J428" s="15"/>
      <c r="K428" s="15"/>
      <c r="L428" s="15"/>
      <c r="M428" s="16">
        <v>0</v>
      </c>
      <c r="N428" s="15"/>
      <c r="O428" s="15"/>
      <c r="P428" s="15"/>
      <c r="Q428" s="15"/>
      <c r="R428" s="15"/>
      <c r="S428" s="21">
        <f t="shared" si="18"/>
        <v>-1838181</v>
      </c>
      <c r="T428" s="15"/>
      <c r="U428" s="14">
        <v>-7039</v>
      </c>
      <c r="V428" s="15"/>
      <c r="W428" s="21">
        <f t="shared" si="19"/>
        <v>-7039</v>
      </c>
      <c r="X428" s="21">
        <f t="shared" si="20"/>
        <v>-1845220</v>
      </c>
    </row>
    <row r="429" spans="1:24" x14ac:dyDescent="0.35">
      <c r="A429" s="2" t="s">
        <v>34</v>
      </c>
      <c r="B429" s="2" t="s">
        <v>133</v>
      </c>
      <c r="C429" s="15"/>
      <c r="D429" s="15"/>
      <c r="E429" s="16">
        <v>0</v>
      </c>
      <c r="F429" s="16">
        <v>0</v>
      </c>
      <c r="G429" s="15"/>
      <c r="H429" s="14">
        <v>-13904</v>
      </c>
      <c r="I429" s="15"/>
      <c r="J429" s="15"/>
      <c r="K429" s="15"/>
      <c r="L429" s="15"/>
      <c r="M429" s="14">
        <v>-100375</v>
      </c>
      <c r="N429" s="15"/>
      <c r="O429" s="15"/>
      <c r="P429" s="15"/>
      <c r="Q429" s="15"/>
      <c r="R429" s="15"/>
      <c r="S429" s="21">
        <f t="shared" si="18"/>
        <v>-114279</v>
      </c>
      <c r="T429" s="15"/>
      <c r="U429" s="16">
        <v>0</v>
      </c>
      <c r="V429" s="15"/>
      <c r="W429" s="21">
        <f t="shared" si="19"/>
        <v>0</v>
      </c>
      <c r="X429" s="21">
        <f t="shared" si="20"/>
        <v>-114279</v>
      </c>
    </row>
    <row r="430" spans="1:24" x14ac:dyDescent="0.35">
      <c r="A430" s="2" t="s">
        <v>35</v>
      </c>
      <c r="B430" s="2" t="s">
        <v>134</v>
      </c>
      <c r="C430" s="15"/>
      <c r="D430" s="15"/>
      <c r="E430" s="16">
        <v>0</v>
      </c>
      <c r="F430" s="16">
        <v>0</v>
      </c>
      <c r="G430" s="15"/>
      <c r="H430" s="15"/>
      <c r="I430" s="15"/>
      <c r="J430" s="15"/>
      <c r="K430" s="15"/>
      <c r="L430" s="15"/>
      <c r="M430" s="16">
        <v>0</v>
      </c>
      <c r="N430" s="15"/>
      <c r="O430" s="15"/>
      <c r="P430" s="15"/>
      <c r="Q430" s="15"/>
      <c r="R430" s="15"/>
      <c r="S430" s="21">
        <f t="shared" si="18"/>
        <v>0</v>
      </c>
      <c r="T430" s="15"/>
      <c r="U430" s="16">
        <v>0</v>
      </c>
      <c r="V430" s="15"/>
      <c r="W430" s="21">
        <f t="shared" si="19"/>
        <v>0</v>
      </c>
      <c r="X430" s="21">
        <f t="shared" si="20"/>
        <v>0</v>
      </c>
    </row>
    <row r="431" spans="1:24" x14ac:dyDescent="0.35">
      <c r="A431" s="2" t="s">
        <v>36</v>
      </c>
      <c r="B431" s="2" t="s">
        <v>135</v>
      </c>
      <c r="C431" s="15"/>
      <c r="D431" s="15"/>
      <c r="E431" s="16">
        <v>0</v>
      </c>
      <c r="F431" s="16">
        <v>0</v>
      </c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21">
        <f t="shared" si="18"/>
        <v>0</v>
      </c>
      <c r="T431" s="15"/>
      <c r="U431" s="16">
        <v>0</v>
      </c>
      <c r="V431" s="15"/>
      <c r="W431" s="21">
        <f t="shared" si="19"/>
        <v>0</v>
      </c>
      <c r="X431" s="21">
        <f t="shared" si="20"/>
        <v>0</v>
      </c>
    </row>
    <row r="432" spans="1:24" x14ac:dyDescent="0.35">
      <c r="A432" s="2" t="s">
        <v>79</v>
      </c>
      <c r="B432" s="2" t="s">
        <v>178</v>
      </c>
      <c r="C432" s="15"/>
      <c r="D432" s="15"/>
      <c r="E432" s="16">
        <v>0</v>
      </c>
      <c r="F432" s="16">
        <v>0</v>
      </c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21">
        <f t="shared" ref="S432:S437" si="21">SUM(C432:R432)</f>
        <v>0</v>
      </c>
      <c r="T432" s="15"/>
      <c r="U432" s="16">
        <v>0</v>
      </c>
      <c r="V432" s="15"/>
      <c r="W432" s="21">
        <f t="shared" ref="W432:W437" si="22">SUM(T432:V432)</f>
        <v>0</v>
      </c>
      <c r="X432" s="21">
        <f t="shared" ref="X432:X437" si="23">S432+W432</f>
        <v>0</v>
      </c>
    </row>
    <row r="433" spans="1:24" x14ac:dyDescent="0.35">
      <c r="A433" s="2" t="s">
        <v>16</v>
      </c>
      <c r="B433" s="2" t="s">
        <v>115</v>
      </c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21">
        <f t="shared" si="21"/>
        <v>0</v>
      </c>
      <c r="T433" s="15"/>
      <c r="U433" s="15"/>
      <c r="V433" s="15"/>
      <c r="W433" s="21">
        <f t="shared" si="22"/>
        <v>0</v>
      </c>
      <c r="X433" s="21">
        <f t="shared" si="23"/>
        <v>0</v>
      </c>
    </row>
    <row r="434" spans="1:24" x14ac:dyDescent="0.35">
      <c r="A434" s="2" t="s">
        <v>17</v>
      </c>
      <c r="B434" s="2" t="s">
        <v>116</v>
      </c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21">
        <f t="shared" si="21"/>
        <v>0</v>
      </c>
      <c r="T434" s="15"/>
      <c r="U434" s="15"/>
      <c r="V434" s="15"/>
      <c r="W434" s="21">
        <f t="shared" si="22"/>
        <v>0</v>
      </c>
      <c r="X434" s="21">
        <f t="shared" si="23"/>
        <v>0</v>
      </c>
    </row>
    <row r="435" spans="1:24" x14ac:dyDescent="0.35">
      <c r="A435" s="2" t="s">
        <v>37</v>
      </c>
      <c r="B435" s="2" t="s">
        <v>136</v>
      </c>
      <c r="C435" s="15"/>
      <c r="D435" s="15"/>
      <c r="E435" s="16">
        <v>0</v>
      </c>
      <c r="F435" s="16">
        <v>0</v>
      </c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21">
        <f t="shared" si="21"/>
        <v>0</v>
      </c>
      <c r="T435" s="15"/>
      <c r="U435" s="16">
        <v>0</v>
      </c>
      <c r="V435" s="15"/>
      <c r="W435" s="21">
        <f t="shared" si="22"/>
        <v>0</v>
      </c>
      <c r="X435" s="21">
        <f t="shared" si="23"/>
        <v>0</v>
      </c>
    </row>
    <row r="436" spans="1:24" x14ac:dyDescent="0.35">
      <c r="A436" s="2" t="s">
        <v>38</v>
      </c>
      <c r="B436" s="2" t="s">
        <v>137</v>
      </c>
      <c r="C436" s="15"/>
      <c r="D436" s="15"/>
      <c r="E436" s="16">
        <v>0</v>
      </c>
      <c r="F436" s="16">
        <v>0</v>
      </c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21">
        <f t="shared" si="21"/>
        <v>0</v>
      </c>
      <c r="T436" s="15"/>
      <c r="U436" s="16">
        <v>0</v>
      </c>
      <c r="V436" s="15"/>
      <c r="W436" s="21">
        <f t="shared" si="22"/>
        <v>0</v>
      </c>
      <c r="X436" s="21">
        <f t="shared" si="23"/>
        <v>0</v>
      </c>
    </row>
    <row r="437" spans="1:24" x14ac:dyDescent="0.35">
      <c r="A437" s="2" t="s">
        <v>18</v>
      </c>
      <c r="B437" s="2" t="s">
        <v>117</v>
      </c>
      <c r="C437" s="15"/>
      <c r="D437" s="15"/>
      <c r="E437" s="16">
        <v>0</v>
      </c>
      <c r="F437" s="16">
        <v>0</v>
      </c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21">
        <f t="shared" si="21"/>
        <v>0</v>
      </c>
      <c r="T437" s="15"/>
      <c r="U437" s="16">
        <v>0</v>
      </c>
      <c r="V437" s="15"/>
      <c r="W437" s="21">
        <f t="shared" si="22"/>
        <v>0</v>
      </c>
      <c r="X437" s="21">
        <f t="shared" si="23"/>
        <v>0</v>
      </c>
    </row>
    <row r="439" spans="1:24" x14ac:dyDescent="0.35">
      <c r="A439" s="3" t="s">
        <v>185</v>
      </c>
    </row>
    <row r="440" spans="1:24" x14ac:dyDescent="0.35">
      <c r="O440" s="11"/>
    </row>
    <row r="442" spans="1:24" ht="10.5" x14ac:dyDescent="0.25">
      <c r="A442" s="6" t="s">
        <v>244</v>
      </c>
      <c r="B442" s="6" t="s">
        <v>245</v>
      </c>
      <c r="S442" s="30"/>
      <c r="W442" s="30"/>
      <c r="X442" s="30"/>
    </row>
    <row r="443" spans="1:24" ht="9" x14ac:dyDescent="0.35">
      <c r="A443" s="7"/>
      <c r="B443" s="1"/>
      <c r="F443" s="8"/>
      <c r="S443" s="30"/>
      <c r="U443" s="9"/>
      <c r="V443" s="9"/>
      <c r="W443" s="33"/>
      <c r="X443" s="34"/>
    </row>
    <row r="444" spans="1:24" x14ac:dyDescent="0.35">
      <c r="A444" s="23" t="s">
        <v>179</v>
      </c>
      <c r="B444" s="24" t="s">
        <v>227</v>
      </c>
      <c r="C444" s="25">
        <f>C10+C39+C68+C97+C126+C156+C166+C195</f>
        <v>0</v>
      </c>
      <c r="D444" s="25">
        <f t="shared" ref="D444:R444" si="24">D10+D39+D68+D97+D126+D156+D166+D195</f>
        <v>-726087023</v>
      </c>
      <c r="E444" s="25">
        <f t="shared" si="24"/>
        <v>-27114175740</v>
      </c>
      <c r="F444" s="25">
        <f t="shared" si="24"/>
        <v>-1432960462</v>
      </c>
      <c r="G444" s="25">
        <f t="shared" si="24"/>
        <v>0</v>
      </c>
      <c r="H444" s="25">
        <f t="shared" si="24"/>
        <v>-5002492</v>
      </c>
      <c r="I444" s="25">
        <f t="shared" si="24"/>
        <v>0</v>
      </c>
      <c r="J444" s="25">
        <f t="shared" si="24"/>
        <v>-1363485923</v>
      </c>
      <c r="K444" s="25">
        <f t="shared" si="24"/>
        <v>-354502771</v>
      </c>
      <c r="L444" s="25">
        <f t="shared" si="24"/>
        <v>0</v>
      </c>
      <c r="M444" s="25">
        <f t="shared" si="24"/>
        <v>-488260085</v>
      </c>
      <c r="N444" s="25">
        <f t="shared" si="24"/>
        <v>0</v>
      </c>
      <c r="O444" s="25">
        <f t="shared" si="24"/>
        <v>-4083950312</v>
      </c>
      <c r="P444" s="25">
        <f t="shared" si="24"/>
        <v>0</v>
      </c>
      <c r="Q444" s="25">
        <f t="shared" si="24"/>
        <v>0</v>
      </c>
      <c r="R444" s="25">
        <f t="shared" si="24"/>
        <v>-843372257</v>
      </c>
      <c r="S444" s="31">
        <f>SUM(C444:R444)</f>
        <v>-36411797065</v>
      </c>
      <c r="T444" s="25">
        <f t="shared" ref="T444:V444" si="25">T10+T39+T68+T97+T126+T156+T166+T195</f>
        <v>0</v>
      </c>
      <c r="U444" s="25">
        <f t="shared" si="25"/>
        <v>0</v>
      </c>
      <c r="V444" s="25">
        <f t="shared" si="25"/>
        <v>0</v>
      </c>
      <c r="W444" s="31">
        <f>SUM(T444:V444)</f>
        <v>0</v>
      </c>
      <c r="X444" s="31">
        <f>S444+W444</f>
        <v>-36411797065</v>
      </c>
    </row>
    <row r="445" spans="1:24" x14ac:dyDescent="0.35">
      <c r="A445" s="26" t="s">
        <v>180</v>
      </c>
      <c r="B445" s="2" t="s">
        <v>228</v>
      </c>
      <c r="C445" s="27">
        <f t="shared" ref="C445:R450" si="26">C11+C40+C69+C98+C127+C157+C167+C196</f>
        <v>-7829521</v>
      </c>
      <c r="D445" s="27">
        <f t="shared" si="26"/>
        <v>-297722377</v>
      </c>
      <c r="E445" s="27">
        <f t="shared" si="26"/>
        <v>-864169829</v>
      </c>
      <c r="F445" s="27">
        <f t="shared" si="26"/>
        <v>-545826395</v>
      </c>
      <c r="G445" s="27">
        <f t="shared" si="26"/>
        <v>-461591</v>
      </c>
      <c r="H445" s="27">
        <f t="shared" si="26"/>
        <v>-206167159</v>
      </c>
      <c r="I445" s="27">
        <f t="shared" si="26"/>
        <v>-20455020</v>
      </c>
      <c r="J445" s="27">
        <f t="shared" si="26"/>
        <v>-643682618</v>
      </c>
      <c r="K445" s="27">
        <f t="shared" si="26"/>
        <v>-95210146</v>
      </c>
      <c r="L445" s="27">
        <f t="shared" si="26"/>
        <v>-13235160</v>
      </c>
      <c r="M445" s="27">
        <f t="shared" si="26"/>
        <v>-178674417</v>
      </c>
      <c r="N445" s="27">
        <f t="shared" si="26"/>
        <v>0</v>
      </c>
      <c r="O445" s="27">
        <f t="shared" si="26"/>
        <v>-1636682596</v>
      </c>
      <c r="P445" s="27">
        <f t="shared" si="26"/>
        <v>-245105707</v>
      </c>
      <c r="Q445" s="27">
        <f t="shared" si="26"/>
        <v>-64119464</v>
      </c>
      <c r="R445" s="27">
        <f t="shared" si="26"/>
        <v>-641992142</v>
      </c>
      <c r="S445" s="32">
        <f t="shared" ref="S445:S469" si="27">SUM(C445:R445)</f>
        <v>-5461334142</v>
      </c>
      <c r="T445" s="27">
        <f t="shared" ref="T445:V445" si="28">T11+T40+T69+T98+T127+T157+T167+T196</f>
        <v>0</v>
      </c>
      <c r="U445" s="27">
        <f t="shared" si="28"/>
        <v>-3051428</v>
      </c>
      <c r="V445" s="27">
        <f t="shared" si="28"/>
        <v>0</v>
      </c>
      <c r="W445" s="32">
        <f t="shared" ref="W445:W469" si="29">SUM(T445:V445)</f>
        <v>-3051428</v>
      </c>
      <c r="X445" s="32">
        <f t="shared" ref="X445:X469" si="30">S445+W445</f>
        <v>-5464385570</v>
      </c>
    </row>
    <row r="446" spans="1:24" x14ac:dyDescent="0.35">
      <c r="A446" s="26" t="s">
        <v>181</v>
      </c>
      <c r="B446" s="2" t="s">
        <v>189</v>
      </c>
      <c r="C446" s="28">
        <f t="shared" si="26"/>
        <v>-1567120</v>
      </c>
      <c r="D446" s="28">
        <f t="shared" si="26"/>
        <v>-67752906</v>
      </c>
      <c r="E446" s="28">
        <f t="shared" si="26"/>
        <v>-196875479</v>
      </c>
      <c r="F446" s="28">
        <f t="shared" si="26"/>
        <v>-124317422</v>
      </c>
      <c r="G446" s="28">
        <f t="shared" si="26"/>
        <v>-3710344</v>
      </c>
      <c r="H446" s="28">
        <f t="shared" si="26"/>
        <v>-21805369</v>
      </c>
      <c r="I446" s="28">
        <f t="shared" si="26"/>
        <v>-1044868</v>
      </c>
      <c r="J446" s="28">
        <f t="shared" si="26"/>
        <v>-215530422</v>
      </c>
      <c r="K446" s="28">
        <f t="shared" si="26"/>
        <v>-13357050</v>
      </c>
      <c r="L446" s="28">
        <f t="shared" si="26"/>
        <v>-5323730</v>
      </c>
      <c r="M446" s="28">
        <f t="shared" si="26"/>
        <v>-45163362</v>
      </c>
      <c r="N446" s="28">
        <f t="shared" si="26"/>
        <v>0</v>
      </c>
      <c r="O446" s="28">
        <f t="shared" si="26"/>
        <v>-760525135</v>
      </c>
      <c r="P446" s="28">
        <f t="shared" si="26"/>
        <v>-50582518</v>
      </c>
      <c r="Q446" s="28">
        <f t="shared" si="26"/>
        <v>-10316636</v>
      </c>
      <c r="R446" s="28">
        <f t="shared" si="26"/>
        <v>-167110219</v>
      </c>
      <c r="S446" s="32">
        <f t="shared" si="27"/>
        <v>-1684982580</v>
      </c>
      <c r="T446" s="28">
        <f t="shared" ref="T446:V446" si="31">T12+T41+T70+T99+T128+T158+T168+T197</f>
        <v>0</v>
      </c>
      <c r="U446" s="28">
        <f t="shared" si="31"/>
        <v>0</v>
      </c>
      <c r="V446" s="28">
        <f t="shared" si="31"/>
        <v>0</v>
      </c>
      <c r="W446" s="32">
        <f t="shared" si="29"/>
        <v>0</v>
      </c>
      <c r="X446" s="32">
        <f t="shared" si="30"/>
        <v>-1684982580</v>
      </c>
    </row>
    <row r="447" spans="1:24" x14ac:dyDescent="0.35">
      <c r="A447" s="26" t="s">
        <v>182</v>
      </c>
      <c r="B447" s="2" t="s">
        <v>229</v>
      </c>
      <c r="C447" s="28">
        <f t="shared" si="26"/>
        <v>0</v>
      </c>
      <c r="D447" s="28">
        <f t="shared" si="26"/>
        <v>-20729996</v>
      </c>
      <c r="E447" s="28">
        <f t="shared" si="26"/>
        <v>-36332378</v>
      </c>
      <c r="F447" s="28">
        <f t="shared" si="26"/>
        <v>-5744073</v>
      </c>
      <c r="G447" s="28">
        <f t="shared" si="26"/>
        <v>0</v>
      </c>
      <c r="H447" s="28">
        <f t="shared" si="26"/>
        <v>-40461808</v>
      </c>
      <c r="I447" s="28">
        <f t="shared" si="26"/>
        <v>0</v>
      </c>
      <c r="J447" s="28">
        <f t="shared" si="26"/>
        <v>-33426350</v>
      </c>
      <c r="K447" s="28">
        <f t="shared" si="26"/>
        <v>-30603068</v>
      </c>
      <c r="L447" s="28">
        <f t="shared" si="26"/>
        <v>0</v>
      </c>
      <c r="M447" s="28">
        <f t="shared" si="26"/>
        <v>0</v>
      </c>
      <c r="N447" s="28">
        <f t="shared" si="26"/>
        <v>0</v>
      </c>
      <c r="O447" s="28">
        <f t="shared" si="26"/>
        <v>0</v>
      </c>
      <c r="P447" s="28">
        <f t="shared" si="26"/>
        <v>-1938729</v>
      </c>
      <c r="Q447" s="28">
        <f t="shared" si="26"/>
        <v>-791046</v>
      </c>
      <c r="R447" s="28">
        <f t="shared" si="26"/>
        <v>-74060344</v>
      </c>
      <c r="S447" s="32">
        <f t="shared" si="27"/>
        <v>-244087792</v>
      </c>
      <c r="T447" s="28">
        <f t="shared" ref="T447:V447" si="32">T13+T42+T71+T100+T129+T159+T169+T198</f>
        <v>0</v>
      </c>
      <c r="U447" s="28">
        <f t="shared" si="32"/>
        <v>-162000</v>
      </c>
      <c r="V447" s="28">
        <f t="shared" si="32"/>
        <v>0</v>
      </c>
      <c r="W447" s="32">
        <f t="shared" si="29"/>
        <v>-162000</v>
      </c>
      <c r="X447" s="32">
        <f t="shared" si="30"/>
        <v>-244249792</v>
      </c>
    </row>
    <row r="448" spans="1:24" x14ac:dyDescent="0.35">
      <c r="A448" s="26" t="s">
        <v>183</v>
      </c>
      <c r="B448" s="2" t="s">
        <v>230</v>
      </c>
      <c r="C448" s="28">
        <f t="shared" si="26"/>
        <v>-229533</v>
      </c>
      <c r="D448" s="28">
        <f t="shared" si="26"/>
        <v>-478035</v>
      </c>
      <c r="E448" s="28">
        <f t="shared" si="26"/>
        <v>-911935920</v>
      </c>
      <c r="F448" s="28">
        <f t="shared" si="26"/>
        <v>-542518</v>
      </c>
      <c r="G448" s="28">
        <f t="shared" si="26"/>
        <v>0</v>
      </c>
      <c r="H448" s="28">
        <f t="shared" si="26"/>
        <v>-768956</v>
      </c>
      <c r="I448" s="28">
        <f t="shared" si="26"/>
        <v>0</v>
      </c>
      <c r="J448" s="28">
        <f t="shared" si="26"/>
        <v>-7027491</v>
      </c>
      <c r="K448" s="28">
        <f t="shared" si="26"/>
        <v>-645422</v>
      </c>
      <c r="L448" s="28">
        <f t="shared" si="26"/>
        <v>0</v>
      </c>
      <c r="M448" s="28">
        <f t="shared" si="26"/>
        <v>0</v>
      </c>
      <c r="N448" s="28">
        <f t="shared" si="26"/>
        <v>0</v>
      </c>
      <c r="O448" s="28">
        <f t="shared" si="26"/>
        <v>-9871332</v>
      </c>
      <c r="P448" s="28">
        <f t="shared" si="26"/>
        <v>0</v>
      </c>
      <c r="Q448" s="28">
        <f t="shared" si="26"/>
        <v>0</v>
      </c>
      <c r="R448" s="28">
        <f t="shared" si="26"/>
        <v>-46381289</v>
      </c>
      <c r="S448" s="32">
        <f t="shared" si="27"/>
        <v>-977880496</v>
      </c>
      <c r="T448" s="28">
        <f t="shared" ref="T448:V448" si="33">T14+T43+T72+T101+T130+T160+T170+T199</f>
        <v>-312180</v>
      </c>
      <c r="U448" s="28">
        <f t="shared" si="33"/>
        <v>0</v>
      </c>
      <c r="V448" s="28">
        <f t="shared" si="33"/>
        <v>0</v>
      </c>
      <c r="W448" s="32">
        <f t="shared" si="29"/>
        <v>-312180</v>
      </c>
      <c r="X448" s="32">
        <f t="shared" si="30"/>
        <v>-978192676</v>
      </c>
    </row>
    <row r="449" spans="1:24" x14ac:dyDescent="0.35">
      <c r="A449" s="26" t="s">
        <v>184</v>
      </c>
      <c r="B449" s="2" t="s">
        <v>231</v>
      </c>
      <c r="C449" s="28">
        <f t="shared" si="26"/>
        <v>0</v>
      </c>
      <c r="D449" s="28">
        <f t="shared" si="26"/>
        <v>0</v>
      </c>
      <c r="E449" s="28">
        <f t="shared" si="26"/>
        <v>-131223288</v>
      </c>
      <c r="F449" s="28">
        <f t="shared" si="26"/>
        <v>-4322202</v>
      </c>
      <c r="G449" s="28">
        <f t="shared" si="26"/>
        <v>0</v>
      </c>
      <c r="H449" s="28">
        <f t="shared" si="26"/>
        <v>-9419656</v>
      </c>
      <c r="I449" s="28">
        <f t="shared" si="26"/>
        <v>0</v>
      </c>
      <c r="J449" s="28">
        <f t="shared" si="26"/>
        <v>-12086204</v>
      </c>
      <c r="K449" s="28">
        <f t="shared" si="26"/>
        <v>0</v>
      </c>
      <c r="L449" s="28">
        <f t="shared" si="26"/>
        <v>0</v>
      </c>
      <c r="M449" s="28">
        <f t="shared" si="26"/>
        <v>0</v>
      </c>
      <c r="N449" s="28">
        <f t="shared" si="26"/>
        <v>0</v>
      </c>
      <c r="O449" s="28">
        <f t="shared" si="26"/>
        <v>-17605387</v>
      </c>
      <c r="P449" s="28">
        <f t="shared" si="26"/>
        <v>-4598312</v>
      </c>
      <c r="Q449" s="28">
        <f t="shared" si="26"/>
        <v>-1230837</v>
      </c>
      <c r="R449" s="28">
        <f t="shared" si="26"/>
        <v>0</v>
      </c>
      <c r="S449" s="32">
        <f t="shared" si="27"/>
        <v>-180485886</v>
      </c>
      <c r="T449" s="28">
        <f t="shared" ref="T449:V449" si="34">T15+T44+T73+T102+T131+T161+T171+T200</f>
        <v>0</v>
      </c>
      <c r="U449" s="28">
        <f t="shared" si="34"/>
        <v>0</v>
      </c>
      <c r="V449" s="28">
        <f t="shared" si="34"/>
        <v>0</v>
      </c>
      <c r="W449" s="32">
        <f t="shared" si="29"/>
        <v>0</v>
      </c>
      <c r="X449" s="32">
        <f t="shared" si="30"/>
        <v>-180485886</v>
      </c>
    </row>
    <row r="450" spans="1:24" x14ac:dyDescent="0.35">
      <c r="A450" s="26" t="s">
        <v>225</v>
      </c>
      <c r="B450" s="2" t="s">
        <v>232</v>
      </c>
      <c r="C450" s="28">
        <f t="shared" si="26"/>
        <v>0</v>
      </c>
      <c r="D450" s="28">
        <f t="shared" si="26"/>
        <v>0</v>
      </c>
      <c r="E450" s="28">
        <f t="shared" si="26"/>
        <v>0</v>
      </c>
      <c r="F450" s="28">
        <f t="shared" si="26"/>
        <v>0</v>
      </c>
      <c r="G450" s="28">
        <f t="shared" si="26"/>
        <v>0</v>
      </c>
      <c r="H450" s="28">
        <f t="shared" si="26"/>
        <v>0</v>
      </c>
      <c r="I450" s="28">
        <f t="shared" si="26"/>
        <v>0</v>
      </c>
      <c r="J450" s="28">
        <f t="shared" si="26"/>
        <v>0</v>
      </c>
      <c r="K450" s="28">
        <f t="shared" si="26"/>
        <v>0</v>
      </c>
      <c r="L450" s="28">
        <f t="shared" si="26"/>
        <v>0</v>
      </c>
      <c r="M450" s="28">
        <f t="shared" si="26"/>
        <v>0</v>
      </c>
      <c r="N450" s="28">
        <f t="shared" si="26"/>
        <v>0</v>
      </c>
      <c r="O450" s="28">
        <f t="shared" si="26"/>
        <v>-198737193</v>
      </c>
      <c r="P450" s="28">
        <f t="shared" si="26"/>
        <v>0</v>
      </c>
      <c r="Q450" s="28">
        <f t="shared" si="26"/>
        <v>0</v>
      </c>
      <c r="R450" s="28">
        <f t="shared" si="26"/>
        <v>0</v>
      </c>
      <c r="S450" s="32">
        <f t="shared" si="27"/>
        <v>-198737193</v>
      </c>
      <c r="T450" s="28">
        <f t="shared" ref="T450:V450" si="35">T16+T45+T74+T103+T132+T162+T172+T201</f>
        <v>0</v>
      </c>
      <c r="U450" s="28">
        <f t="shared" si="35"/>
        <v>0</v>
      </c>
      <c r="V450" s="28">
        <f t="shared" si="35"/>
        <v>0</v>
      </c>
      <c r="W450" s="32">
        <f t="shared" si="29"/>
        <v>0</v>
      </c>
      <c r="X450" s="32">
        <f t="shared" si="30"/>
        <v>-198737193</v>
      </c>
    </row>
    <row r="451" spans="1:24" x14ac:dyDescent="0.35">
      <c r="A451" s="26" t="s">
        <v>226</v>
      </c>
      <c r="B451" s="2" t="s">
        <v>195</v>
      </c>
      <c r="C451" s="28">
        <f>C17+C46+C75+C104+C133+C163+C173+C202</f>
        <v>0</v>
      </c>
      <c r="D451" s="28">
        <f t="shared" ref="D451:R451" si="36">D17+D46+D75+D104+D133+D163+D173+D202</f>
        <v>0</v>
      </c>
      <c r="E451" s="28">
        <f t="shared" si="36"/>
        <v>0</v>
      </c>
      <c r="F451" s="28">
        <f t="shared" si="36"/>
        <v>0</v>
      </c>
      <c r="G451" s="28">
        <f t="shared" si="36"/>
        <v>0</v>
      </c>
      <c r="H451" s="28">
        <f t="shared" si="36"/>
        <v>0</v>
      </c>
      <c r="I451" s="28">
        <f t="shared" si="36"/>
        <v>0</v>
      </c>
      <c r="J451" s="28">
        <f t="shared" si="36"/>
        <v>0</v>
      </c>
      <c r="K451" s="28">
        <f t="shared" si="36"/>
        <v>0</v>
      </c>
      <c r="L451" s="28">
        <f t="shared" si="36"/>
        <v>0</v>
      </c>
      <c r="M451" s="28">
        <f t="shared" si="36"/>
        <v>0</v>
      </c>
      <c r="N451" s="28">
        <f t="shared" si="36"/>
        <v>0</v>
      </c>
      <c r="O451" s="28">
        <f t="shared" si="36"/>
        <v>0</v>
      </c>
      <c r="P451" s="28">
        <f t="shared" si="36"/>
        <v>0</v>
      </c>
      <c r="Q451" s="28">
        <f t="shared" si="36"/>
        <v>0</v>
      </c>
      <c r="R451" s="28">
        <f t="shared" si="36"/>
        <v>0</v>
      </c>
      <c r="S451" s="32">
        <f t="shared" si="27"/>
        <v>0</v>
      </c>
      <c r="T451" s="28">
        <f t="shared" ref="T451:V451" si="37">T17+T46+T75+T104+T133+T163+T173+T202</f>
        <v>0</v>
      </c>
      <c r="U451" s="28">
        <f t="shared" si="37"/>
        <v>0</v>
      </c>
      <c r="V451" s="28">
        <f t="shared" si="37"/>
        <v>0</v>
      </c>
      <c r="W451" s="32">
        <f t="shared" si="29"/>
        <v>0</v>
      </c>
      <c r="X451" s="32">
        <f t="shared" si="30"/>
        <v>0</v>
      </c>
    </row>
    <row r="452" spans="1:24" x14ac:dyDescent="0.35">
      <c r="A452" s="2" t="s">
        <v>186</v>
      </c>
      <c r="B452" s="2" t="s">
        <v>187</v>
      </c>
      <c r="C452" s="28">
        <f>C224</f>
        <v>0</v>
      </c>
      <c r="D452" s="28">
        <f t="shared" ref="D452:R452" si="38">D224</f>
        <v>0</v>
      </c>
      <c r="E452" s="28">
        <f t="shared" si="38"/>
        <v>0</v>
      </c>
      <c r="F452" s="28">
        <f t="shared" si="38"/>
        <v>0</v>
      </c>
      <c r="G452" s="28">
        <f t="shared" si="38"/>
        <v>0</v>
      </c>
      <c r="H452" s="28">
        <f t="shared" si="38"/>
        <v>-250050</v>
      </c>
      <c r="I452" s="28">
        <f t="shared" si="38"/>
        <v>0</v>
      </c>
      <c r="J452" s="28">
        <f t="shared" si="38"/>
        <v>-1202204</v>
      </c>
      <c r="K452" s="28">
        <f t="shared" si="38"/>
        <v>0</v>
      </c>
      <c r="L452" s="28">
        <f t="shared" si="38"/>
        <v>0</v>
      </c>
      <c r="M452" s="28">
        <f t="shared" si="38"/>
        <v>-255624</v>
      </c>
      <c r="N452" s="28">
        <f t="shared" si="38"/>
        <v>0</v>
      </c>
      <c r="O452" s="28">
        <f t="shared" si="38"/>
        <v>-13818308</v>
      </c>
      <c r="P452" s="28">
        <f t="shared" si="38"/>
        <v>-2642212</v>
      </c>
      <c r="Q452" s="28">
        <f t="shared" si="38"/>
        <v>0</v>
      </c>
      <c r="R452" s="28">
        <f t="shared" si="38"/>
        <v>-139677</v>
      </c>
      <c r="S452" s="32">
        <f t="shared" si="27"/>
        <v>-18308075</v>
      </c>
      <c r="T452" s="28">
        <f t="shared" ref="T452:V452" si="39">T224</f>
        <v>0</v>
      </c>
      <c r="U452" s="28">
        <f t="shared" si="39"/>
        <v>0</v>
      </c>
      <c r="V452" s="28">
        <f t="shared" si="39"/>
        <v>0</v>
      </c>
      <c r="W452" s="32">
        <f t="shared" si="29"/>
        <v>0</v>
      </c>
      <c r="X452" s="32">
        <f t="shared" si="30"/>
        <v>-18308075</v>
      </c>
    </row>
    <row r="453" spans="1:24" x14ac:dyDescent="0.35">
      <c r="A453" s="2" t="s">
        <v>188</v>
      </c>
      <c r="B453" s="2" t="s">
        <v>189</v>
      </c>
      <c r="C453" s="28">
        <f t="shared" ref="C453:R456" si="40">C225</f>
        <v>0</v>
      </c>
      <c r="D453" s="28">
        <f t="shared" si="40"/>
        <v>0</v>
      </c>
      <c r="E453" s="28">
        <f t="shared" si="40"/>
        <v>0</v>
      </c>
      <c r="F453" s="28">
        <f t="shared" si="40"/>
        <v>0</v>
      </c>
      <c r="G453" s="28">
        <f t="shared" si="40"/>
        <v>0</v>
      </c>
      <c r="H453" s="28">
        <f t="shared" si="40"/>
        <v>0</v>
      </c>
      <c r="I453" s="28">
        <f t="shared" si="40"/>
        <v>0</v>
      </c>
      <c r="J453" s="28">
        <f t="shared" si="40"/>
        <v>0</v>
      </c>
      <c r="K453" s="28">
        <f t="shared" si="40"/>
        <v>0</v>
      </c>
      <c r="L453" s="28">
        <f t="shared" si="40"/>
        <v>0</v>
      </c>
      <c r="M453" s="28">
        <f t="shared" si="40"/>
        <v>0</v>
      </c>
      <c r="N453" s="28">
        <f t="shared" si="40"/>
        <v>0</v>
      </c>
      <c r="O453" s="28">
        <f t="shared" si="40"/>
        <v>-5247949</v>
      </c>
      <c r="P453" s="28">
        <f t="shared" si="40"/>
        <v>0</v>
      </c>
      <c r="Q453" s="28">
        <f t="shared" si="40"/>
        <v>0</v>
      </c>
      <c r="R453" s="28">
        <f t="shared" si="40"/>
        <v>0</v>
      </c>
      <c r="S453" s="32">
        <f t="shared" si="27"/>
        <v>-5247949</v>
      </c>
      <c r="T453" s="28">
        <f t="shared" ref="T453:V453" si="41">T225</f>
        <v>0</v>
      </c>
      <c r="U453" s="28">
        <f t="shared" si="41"/>
        <v>0</v>
      </c>
      <c r="V453" s="28">
        <f t="shared" si="41"/>
        <v>0</v>
      </c>
      <c r="W453" s="32">
        <f t="shared" si="29"/>
        <v>0</v>
      </c>
      <c r="X453" s="32">
        <f t="shared" si="30"/>
        <v>-5247949</v>
      </c>
    </row>
    <row r="454" spans="1:24" x14ac:dyDescent="0.35">
      <c r="A454" s="2" t="s">
        <v>190</v>
      </c>
      <c r="B454" s="2" t="s">
        <v>191</v>
      </c>
      <c r="C454" s="28">
        <f t="shared" si="40"/>
        <v>0</v>
      </c>
      <c r="D454" s="28">
        <f t="shared" si="40"/>
        <v>0</v>
      </c>
      <c r="E454" s="28">
        <f t="shared" si="40"/>
        <v>0</v>
      </c>
      <c r="F454" s="28">
        <f t="shared" si="40"/>
        <v>0</v>
      </c>
      <c r="G454" s="28">
        <f t="shared" si="40"/>
        <v>0</v>
      </c>
      <c r="H454" s="28">
        <f t="shared" si="40"/>
        <v>0</v>
      </c>
      <c r="I454" s="28">
        <f t="shared" si="40"/>
        <v>0</v>
      </c>
      <c r="J454" s="28">
        <f t="shared" si="40"/>
        <v>0</v>
      </c>
      <c r="K454" s="28">
        <f t="shared" si="40"/>
        <v>0</v>
      </c>
      <c r="L454" s="28">
        <f t="shared" si="40"/>
        <v>0</v>
      </c>
      <c r="M454" s="28">
        <f t="shared" si="40"/>
        <v>0</v>
      </c>
      <c r="N454" s="28">
        <f t="shared" si="40"/>
        <v>0</v>
      </c>
      <c r="O454" s="28">
        <f t="shared" si="40"/>
        <v>0</v>
      </c>
      <c r="P454" s="28">
        <f t="shared" si="40"/>
        <v>0</v>
      </c>
      <c r="Q454" s="28">
        <f t="shared" si="40"/>
        <v>0</v>
      </c>
      <c r="R454" s="28">
        <f t="shared" si="40"/>
        <v>0</v>
      </c>
      <c r="S454" s="32">
        <f t="shared" si="27"/>
        <v>0</v>
      </c>
      <c r="T454" s="28">
        <f t="shared" ref="T454:V454" si="42">T226</f>
        <v>0</v>
      </c>
      <c r="U454" s="28">
        <f t="shared" si="42"/>
        <v>0</v>
      </c>
      <c r="V454" s="28">
        <f t="shared" si="42"/>
        <v>0</v>
      </c>
      <c r="W454" s="32">
        <f t="shared" si="29"/>
        <v>0</v>
      </c>
      <c r="X454" s="32">
        <f t="shared" si="30"/>
        <v>0</v>
      </c>
    </row>
    <row r="455" spans="1:24" x14ac:dyDescent="0.35">
      <c r="A455" s="2" t="s">
        <v>192</v>
      </c>
      <c r="B455" s="2" t="s">
        <v>193</v>
      </c>
      <c r="C455" s="28">
        <f t="shared" si="40"/>
        <v>0</v>
      </c>
      <c r="D455" s="28">
        <f t="shared" si="40"/>
        <v>0</v>
      </c>
      <c r="E455" s="28">
        <f t="shared" si="40"/>
        <v>-1037235</v>
      </c>
      <c r="F455" s="28">
        <f t="shared" si="40"/>
        <v>0</v>
      </c>
      <c r="G455" s="28">
        <f t="shared" si="40"/>
        <v>0</v>
      </c>
      <c r="H455" s="28">
        <f t="shared" si="40"/>
        <v>0</v>
      </c>
      <c r="I455" s="28">
        <f t="shared" si="40"/>
        <v>0</v>
      </c>
      <c r="J455" s="28">
        <f t="shared" si="40"/>
        <v>0</v>
      </c>
      <c r="K455" s="28">
        <f t="shared" si="40"/>
        <v>0</v>
      </c>
      <c r="L455" s="28">
        <f t="shared" si="40"/>
        <v>0</v>
      </c>
      <c r="M455" s="28">
        <f t="shared" si="40"/>
        <v>0</v>
      </c>
      <c r="N455" s="28">
        <f t="shared" si="40"/>
        <v>0</v>
      </c>
      <c r="O455" s="28">
        <f t="shared" si="40"/>
        <v>-316122201</v>
      </c>
      <c r="P455" s="28">
        <f t="shared" si="40"/>
        <v>0</v>
      </c>
      <c r="Q455" s="28">
        <f t="shared" si="40"/>
        <v>0</v>
      </c>
      <c r="R455" s="28">
        <f t="shared" si="40"/>
        <v>-1539829</v>
      </c>
      <c r="S455" s="32">
        <f t="shared" si="27"/>
        <v>-318699265</v>
      </c>
      <c r="T455" s="28">
        <f t="shared" ref="T455:V455" si="43">T227</f>
        <v>0</v>
      </c>
      <c r="U455" s="28">
        <f t="shared" si="43"/>
        <v>0</v>
      </c>
      <c r="V455" s="28">
        <f t="shared" si="43"/>
        <v>0</v>
      </c>
      <c r="W455" s="32">
        <f t="shared" si="29"/>
        <v>0</v>
      </c>
      <c r="X455" s="32">
        <f t="shared" si="30"/>
        <v>-318699265</v>
      </c>
    </row>
    <row r="456" spans="1:24" x14ac:dyDescent="0.35">
      <c r="A456" s="2" t="s">
        <v>194</v>
      </c>
      <c r="B456" s="2" t="s">
        <v>195</v>
      </c>
      <c r="C456" s="28">
        <f t="shared" si="40"/>
        <v>0</v>
      </c>
      <c r="D456" s="28">
        <f t="shared" si="40"/>
        <v>0</v>
      </c>
      <c r="E456" s="28">
        <f t="shared" si="40"/>
        <v>0</v>
      </c>
      <c r="F456" s="28">
        <f t="shared" si="40"/>
        <v>0</v>
      </c>
      <c r="G456" s="28">
        <f t="shared" si="40"/>
        <v>0</v>
      </c>
      <c r="H456" s="28">
        <f t="shared" si="40"/>
        <v>0</v>
      </c>
      <c r="I456" s="28">
        <f t="shared" si="40"/>
        <v>0</v>
      </c>
      <c r="J456" s="28">
        <f t="shared" si="40"/>
        <v>0</v>
      </c>
      <c r="K456" s="28">
        <f t="shared" si="40"/>
        <v>0</v>
      </c>
      <c r="L456" s="28">
        <f t="shared" si="40"/>
        <v>0</v>
      </c>
      <c r="M456" s="28">
        <f t="shared" si="40"/>
        <v>0</v>
      </c>
      <c r="N456" s="28">
        <f t="shared" si="40"/>
        <v>0</v>
      </c>
      <c r="O456" s="28">
        <f t="shared" si="40"/>
        <v>0</v>
      </c>
      <c r="P456" s="28">
        <f t="shared" si="40"/>
        <v>0</v>
      </c>
      <c r="Q456" s="28">
        <f t="shared" si="40"/>
        <v>0</v>
      </c>
      <c r="R456" s="28">
        <f t="shared" si="40"/>
        <v>0</v>
      </c>
      <c r="S456" s="32">
        <f t="shared" si="27"/>
        <v>0</v>
      </c>
      <c r="T456" s="28">
        <f t="shared" ref="T456:V456" si="44">T228</f>
        <v>0</v>
      </c>
      <c r="U456" s="28">
        <f t="shared" si="44"/>
        <v>0</v>
      </c>
      <c r="V456" s="28">
        <f t="shared" si="44"/>
        <v>0</v>
      </c>
      <c r="W456" s="32">
        <f t="shared" si="29"/>
        <v>0</v>
      </c>
      <c r="X456" s="32">
        <f t="shared" si="30"/>
        <v>0</v>
      </c>
    </row>
    <row r="457" spans="1:24" x14ac:dyDescent="0.35">
      <c r="A457" s="2" t="s">
        <v>196</v>
      </c>
      <c r="B457" s="2" t="s">
        <v>197</v>
      </c>
      <c r="C457" s="28">
        <f>C233+C261+C289+C317+C345+C374+C384</f>
        <v>0</v>
      </c>
      <c r="D457" s="28">
        <f t="shared" ref="D457:R457" si="45">D233+D261+D289+D317+D345+D374+D384</f>
        <v>0</v>
      </c>
      <c r="E457" s="28">
        <f t="shared" si="45"/>
        <v>0</v>
      </c>
      <c r="F457" s="28">
        <f t="shared" si="45"/>
        <v>0</v>
      </c>
      <c r="G457" s="28">
        <f t="shared" si="45"/>
        <v>0</v>
      </c>
      <c r="H457" s="28">
        <f t="shared" si="45"/>
        <v>0</v>
      </c>
      <c r="I457" s="28">
        <f t="shared" si="45"/>
        <v>0</v>
      </c>
      <c r="J457" s="28">
        <f t="shared" si="45"/>
        <v>0</v>
      </c>
      <c r="K457" s="28">
        <f t="shared" si="45"/>
        <v>0</v>
      </c>
      <c r="L457" s="28">
        <f t="shared" si="45"/>
        <v>0</v>
      </c>
      <c r="M457" s="28">
        <f t="shared" si="45"/>
        <v>0</v>
      </c>
      <c r="N457" s="28">
        <f t="shared" si="45"/>
        <v>0</v>
      </c>
      <c r="O457" s="28">
        <f t="shared" si="45"/>
        <v>-59423838</v>
      </c>
      <c r="P457" s="28">
        <f t="shared" si="45"/>
        <v>0</v>
      </c>
      <c r="Q457" s="28">
        <f t="shared" si="45"/>
        <v>0</v>
      </c>
      <c r="R457" s="28">
        <f t="shared" si="45"/>
        <v>-27047852</v>
      </c>
      <c r="S457" s="32">
        <f t="shared" si="27"/>
        <v>-86471690</v>
      </c>
      <c r="T457" s="28">
        <f t="shared" ref="T457:V457" si="46">T233+T261+T289+T317+T345+T374+T384</f>
        <v>0</v>
      </c>
      <c r="U457" s="28">
        <f t="shared" si="46"/>
        <v>0</v>
      </c>
      <c r="V457" s="28">
        <f t="shared" si="46"/>
        <v>0</v>
      </c>
      <c r="W457" s="32">
        <f t="shared" si="29"/>
        <v>0</v>
      </c>
      <c r="X457" s="32">
        <f t="shared" si="30"/>
        <v>-86471690</v>
      </c>
    </row>
    <row r="458" spans="1:24" x14ac:dyDescent="0.35">
      <c r="A458" s="2" t="s">
        <v>198</v>
      </c>
      <c r="B458" s="2" t="s">
        <v>199</v>
      </c>
      <c r="C458" s="28">
        <f t="shared" ref="C458:R463" si="47">C234+C262+C290+C318+C346+C375+C385</f>
        <v>0</v>
      </c>
      <c r="D458" s="28">
        <f t="shared" si="47"/>
        <v>-60840925</v>
      </c>
      <c r="E458" s="28">
        <f t="shared" si="47"/>
        <v>-51580987</v>
      </c>
      <c r="F458" s="28">
        <f t="shared" si="47"/>
        <v>-38004245</v>
      </c>
      <c r="G458" s="28">
        <f t="shared" si="47"/>
        <v>0</v>
      </c>
      <c r="H458" s="28">
        <f t="shared" si="47"/>
        <v>-336171765</v>
      </c>
      <c r="I458" s="28">
        <f t="shared" si="47"/>
        <v>-8202329</v>
      </c>
      <c r="J458" s="28">
        <f t="shared" si="47"/>
        <v>-45427135</v>
      </c>
      <c r="K458" s="28">
        <f t="shared" si="47"/>
        <v>-46968117</v>
      </c>
      <c r="L458" s="28">
        <f t="shared" si="47"/>
        <v>-6764314</v>
      </c>
      <c r="M458" s="28">
        <f t="shared" si="47"/>
        <v>-45468746</v>
      </c>
      <c r="N458" s="28">
        <f t="shared" si="47"/>
        <v>-113401557</v>
      </c>
      <c r="O458" s="28">
        <f t="shared" si="47"/>
        <v>-101421148</v>
      </c>
      <c r="P458" s="28">
        <f t="shared" si="47"/>
        <v>-6739304</v>
      </c>
      <c r="Q458" s="28">
        <f t="shared" si="47"/>
        <v>0</v>
      </c>
      <c r="R458" s="28">
        <f t="shared" si="47"/>
        <v>-83113831</v>
      </c>
      <c r="S458" s="32">
        <f t="shared" si="27"/>
        <v>-944104403</v>
      </c>
      <c r="T458" s="28">
        <f t="shared" ref="T458:V458" si="48">T234+T262+T290+T318+T346+T375+T385</f>
        <v>0</v>
      </c>
      <c r="U458" s="28">
        <f t="shared" si="48"/>
        <v>0</v>
      </c>
      <c r="V458" s="28">
        <f t="shared" si="48"/>
        <v>0</v>
      </c>
      <c r="W458" s="32">
        <f t="shared" si="29"/>
        <v>0</v>
      </c>
      <c r="X458" s="32">
        <f t="shared" si="30"/>
        <v>-944104403</v>
      </c>
    </row>
    <row r="459" spans="1:24" x14ac:dyDescent="0.35">
      <c r="A459" s="2" t="s">
        <v>200</v>
      </c>
      <c r="B459" s="2" t="s">
        <v>201</v>
      </c>
      <c r="C459" s="28">
        <f t="shared" si="47"/>
        <v>0</v>
      </c>
      <c r="D459" s="28">
        <f t="shared" si="47"/>
        <v>0</v>
      </c>
      <c r="E459" s="28">
        <f t="shared" si="47"/>
        <v>0</v>
      </c>
      <c r="F459" s="28">
        <f t="shared" si="47"/>
        <v>0</v>
      </c>
      <c r="G459" s="28">
        <f t="shared" si="47"/>
        <v>0</v>
      </c>
      <c r="H459" s="28">
        <f t="shared" si="47"/>
        <v>-19906774</v>
      </c>
      <c r="I459" s="28">
        <f t="shared" si="47"/>
        <v>0</v>
      </c>
      <c r="J459" s="28">
        <f t="shared" si="47"/>
        <v>0</v>
      </c>
      <c r="K459" s="28">
        <f t="shared" si="47"/>
        <v>0</v>
      </c>
      <c r="L459" s="28">
        <f t="shared" si="47"/>
        <v>0</v>
      </c>
      <c r="M459" s="28">
        <f t="shared" si="47"/>
        <v>0</v>
      </c>
      <c r="N459" s="28">
        <f t="shared" si="47"/>
        <v>0</v>
      </c>
      <c r="O459" s="28">
        <f t="shared" si="47"/>
        <v>-74498</v>
      </c>
      <c r="P459" s="28">
        <f t="shared" si="47"/>
        <v>0</v>
      </c>
      <c r="Q459" s="28">
        <f t="shared" si="47"/>
        <v>0</v>
      </c>
      <c r="R459" s="28">
        <f t="shared" si="47"/>
        <v>0</v>
      </c>
      <c r="S459" s="32">
        <f t="shared" si="27"/>
        <v>-19981272</v>
      </c>
      <c r="T459" s="28">
        <f t="shared" ref="T459:V459" si="49">T235+T263+T291+T319+T347+T376+T386</f>
        <v>0</v>
      </c>
      <c r="U459" s="28">
        <f t="shared" si="49"/>
        <v>0</v>
      </c>
      <c r="V459" s="28">
        <f t="shared" si="49"/>
        <v>0</v>
      </c>
      <c r="W459" s="32">
        <f t="shared" si="29"/>
        <v>0</v>
      </c>
      <c r="X459" s="32">
        <f t="shared" si="30"/>
        <v>-19981272</v>
      </c>
    </row>
    <row r="460" spans="1:24" ht="16" x14ac:dyDescent="0.35">
      <c r="A460" s="2" t="s">
        <v>202</v>
      </c>
      <c r="B460" s="2" t="s">
        <v>203</v>
      </c>
      <c r="C460" s="28">
        <f t="shared" si="47"/>
        <v>0</v>
      </c>
      <c r="D460" s="28">
        <f t="shared" si="47"/>
        <v>0</v>
      </c>
      <c r="E460" s="28">
        <f t="shared" si="47"/>
        <v>-10542235</v>
      </c>
      <c r="F460" s="28">
        <f t="shared" si="47"/>
        <v>-5464673</v>
      </c>
      <c r="G460" s="28">
        <f t="shared" si="47"/>
        <v>0</v>
      </c>
      <c r="H460" s="28">
        <f t="shared" si="47"/>
        <v>-1198206</v>
      </c>
      <c r="I460" s="28">
        <f t="shared" si="47"/>
        <v>0</v>
      </c>
      <c r="J460" s="28">
        <f t="shared" si="47"/>
        <v>-9711595</v>
      </c>
      <c r="K460" s="28">
        <f t="shared" si="47"/>
        <v>0</v>
      </c>
      <c r="L460" s="28">
        <f t="shared" si="47"/>
        <v>0</v>
      </c>
      <c r="M460" s="28">
        <f t="shared" si="47"/>
        <v>0</v>
      </c>
      <c r="N460" s="28">
        <f t="shared" si="47"/>
        <v>-4795384</v>
      </c>
      <c r="O460" s="28">
        <f t="shared" si="47"/>
        <v>-6255252</v>
      </c>
      <c r="P460" s="28">
        <f t="shared" si="47"/>
        <v>-2556407</v>
      </c>
      <c r="Q460" s="28">
        <f t="shared" si="47"/>
        <v>0</v>
      </c>
      <c r="R460" s="28">
        <f t="shared" si="47"/>
        <v>-32059546</v>
      </c>
      <c r="S460" s="32">
        <f t="shared" si="27"/>
        <v>-72583298</v>
      </c>
      <c r="T460" s="28">
        <f t="shared" ref="T460:V460" si="50">T236+T264+T292+T320+T348+T377+T387</f>
        <v>0</v>
      </c>
      <c r="U460" s="28">
        <f t="shared" si="50"/>
        <v>0</v>
      </c>
      <c r="V460" s="28">
        <f t="shared" si="50"/>
        <v>0</v>
      </c>
      <c r="W460" s="32">
        <f t="shared" si="29"/>
        <v>0</v>
      </c>
      <c r="X460" s="32">
        <f t="shared" si="30"/>
        <v>-72583298</v>
      </c>
    </row>
    <row r="461" spans="1:24" ht="16" x14ac:dyDescent="0.35">
      <c r="A461" s="2" t="s">
        <v>204</v>
      </c>
      <c r="B461" s="2" t="s">
        <v>205</v>
      </c>
      <c r="C461" s="28">
        <f t="shared" si="47"/>
        <v>0</v>
      </c>
      <c r="D461" s="28">
        <f t="shared" si="47"/>
        <v>0</v>
      </c>
      <c r="E461" s="28">
        <f t="shared" si="47"/>
        <v>0</v>
      </c>
      <c r="F461" s="28">
        <f t="shared" si="47"/>
        <v>0</v>
      </c>
      <c r="G461" s="28">
        <f t="shared" si="47"/>
        <v>0</v>
      </c>
      <c r="H461" s="28">
        <f t="shared" si="47"/>
        <v>0</v>
      </c>
      <c r="I461" s="28">
        <f t="shared" si="47"/>
        <v>0</v>
      </c>
      <c r="J461" s="28">
        <f t="shared" si="47"/>
        <v>0</v>
      </c>
      <c r="K461" s="28">
        <f t="shared" si="47"/>
        <v>0</v>
      </c>
      <c r="L461" s="28">
        <f t="shared" si="47"/>
        <v>0</v>
      </c>
      <c r="M461" s="28">
        <f t="shared" si="47"/>
        <v>0</v>
      </c>
      <c r="N461" s="28">
        <f t="shared" si="47"/>
        <v>0</v>
      </c>
      <c r="O461" s="28">
        <f t="shared" si="47"/>
        <v>0</v>
      </c>
      <c r="P461" s="28">
        <f t="shared" si="47"/>
        <v>0</v>
      </c>
      <c r="Q461" s="28">
        <f t="shared" si="47"/>
        <v>0</v>
      </c>
      <c r="R461" s="28">
        <f t="shared" si="47"/>
        <v>0</v>
      </c>
      <c r="S461" s="32">
        <f t="shared" si="27"/>
        <v>0</v>
      </c>
      <c r="T461" s="28">
        <f t="shared" ref="T461:V461" si="51">T237+T265+T293+T321+T349+T378+T388</f>
        <v>0</v>
      </c>
      <c r="U461" s="28">
        <f t="shared" si="51"/>
        <v>0</v>
      </c>
      <c r="V461" s="28">
        <f t="shared" si="51"/>
        <v>0</v>
      </c>
      <c r="W461" s="32">
        <f t="shared" si="29"/>
        <v>0</v>
      </c>
      <c r="X461" s="32">
        <f t="shared" si="30"/>
        <v>0</v>
      </c>
    </row>
    <row r="462" spans="1:24" x14ac:dyDescent="0.35">
      <c r="A462" s="2" t="s">
        <v>206</v>
      </c>
      <c r="B462" s="2" t="s">
        <v>207</v>
      </c>
      <c r="C462" s="28">
        <f t="shared" si="47"/>
        <v>0</v>
      </c>
      <c r="D462" s="28">
        <f t="shared" si="47"/>
        <v>0</v>
      </c>
      <c r="E462" s="28">
        <f t="shared" si="47"/>
        <v>0</v>
      </c>
      <c r="F462" s="28">
        <f t="shared" si="47"/>
        <v>0</v>
      </c>
      <c r="G462" s="28">
        <f t="shared" si="47"/>
        <v>0</v>
      </c>
      <c r="H462" s="28">
        <f t="shared" si="47"/>
        <v>-17998340</v>
      </c>
      <c r="I462" s="28">
        <f t="shared" si="47"/>
        <v>0</v>
      </c>
      <c r="J462" s="28">
        <f t="shared" si="47"/>
        <v>0</v>
      </c>
      <c r="K462" s="28">
        <f t="shared" si="47"/>
        <v>0</v>
      </c>
      <c r="L462" s="28">
        <f t="shared" si="47"/>
        <v>0</v>
      </c>
      <c r="M462" s="28">
        <f t="shared" si="47"/>
        <v>0</v>
      </c>
      <c r="N462" s="28">
        <f t="shared" si="47"/>
        <v>0</v>
      </c>
      <c r="O462" s="28">
        <f t="shared" si="47"/>
        <v>0</v>
      </c>
      <c r="P462" s="28">
        <f t="shared" si="47"/>
        <v>0</v>
      </c>
      <c r="Q462" s="28">
        <f t="shared" si="47"/>
        <v>0</v>
      </c>
      <c r="R462" s="28">
        <f t="shared" si="47"/>
        <v>0</v>
      </c>
      <c r="S462" s="32">
        <f t="shared" si="27"/>
        <v>-17998340</v>
      </c>
      <c r="T462" s="28">
        <f t="shared" ref="T462:V462" si="52">T238+T266+T294+T322+T350+T379+T389</f>
        <v>0</v>
      </c>
      <c r="U462" s="28">
        <f t="shared" si="52"/>
        <v>0</v>
      </c>
      <c r="V462" s="28">
        <f t="shared" si="52"/>
        <v>0</v>
      </c>
      <c r="W462" s="32">
        <f t="shared" si="29"/>
        <v>0</v>
      </c>
      <c r="X462" s="32">
        <f t="shared" si="30"/>
        <v>-17998340</v>
      </c>
    </row>
    <row r="463" spans="1:24" x14ac:dyDescent="0.35">
      <c r="A463" s="2" t="s">
        <v>208</v>
      </c>
      <c r="B463" s="2" t="s">
        <v>209</v>
      </c>
      <c r="C463" s="28">
        <f t="shared" si="47"/>
        <v>0</v>
      </c>
      <c r="D463" s="28">
        <f t="shared" si="47"/>
        <v>0</v>
      </c>
      <c r="E463" s="28">
        <f t="shared" si="47"/>
        <v>-95640654</v>
      </c>
      <c r="F463" s="28">
        <f t="shared" si="47"/>
        <v>-17954314</v>
      </c>
      <c r="G463" s="28">
        <f t="shared" si="47"/>
        <v>0</v>
      </c>
      <c r="H463" s="28">
        <f t="shared" si="47"/>
        <v>0</v>
      </c>
      <c r="I463" s="28">
        <f t="shared" si="47"/>
        <v>0</v>
      </c>
      <c r="J463" s="28">
        <f t="shared" si="47"/>
        <v>0</v>
      </c>
      <c r="K463" s="28">
        <f t="shared" si="47"/>
        <v>-1275196</v>
      </c>
      <c r="L463" s="28">
        <f t="shared" si="47"/>
        <v>0</v>
      </c>
      <c r="M463" s="28">
        <f t="shared" si="47"/>
        <v>0</v>
      </c>
      <c r="N463" s="28">
        <f t="shared" si="47"/>
        <v>0</v>
      </c>
      <c r="O463" s="28">
        <f t="shared" si="47"/>
        <v>0</v>
      </c>
      <c r="P463" s="28">
        <f t="shared" si="47"/>
        <v>0</v>
      </c>
      <c r="Q463" s="28">
        <f t="shared" si="47"/>
        <v>0</v>
      </c>
      <c r="R463" s="28">
        <f t="shared" si="47"/>
        <v>0</v>
      </c>
      <c r="S463" s="32">
        <f t="shared" si="27"/>
        <v>-114870164</v>
      </c>
      <c r="T463" s="28">
        <f t="shared" ref="T463:V463" si="53">T239+T267+T295+T323+T351+T380+T390</f>
        <v>0</v>
      </c>
      <c r="U463" s="28">
        <f t="shared" si="53"/>
        <v>0</v>
      </c>
      <c r="V463" s="28">
        <f t="shared" si="53"/>
        <v>0</v>
      </c>
      <c r="W463" s="32">
        <f t="shared" si="29"/>
        <v>0</v>
      </c>
      <c r="X463" s="32">
        <f t="shared" si="30"/>
        <v>-114870164</v>
      </c>
    </row>
    <row r="464" spans="1:24" x14ac:dyDescent="0.35">
      <c r="A464" s="2" t="s">
        <v>210</v>
      </c>
      <c r="B464" s="2" t="s">
        <v>211</v>
      </c>
      <c r="C464" s="28">
        <f>C412</f>
        <v>0</v>
      </c>
      <c r="D464" s="28">
        <f t="shared" ref="D464:R464" si="54">D412</f>
        <v>0</v>
      </c>
      <c r="E464" s="28">
        <f t="shared" si="54"/>
        <v>0</v>
      </c>
      <c r="F464" s="28">
        <f t="shared" si="54"/>
        <v>0</v>
      </c>
      <c r="G464" s="28">
        <f t="shared" si="54"/>
        <v>0</v>
      </c>
      <c r="H464" s="28">
        <f t="shared" si="54"/>
        <v>0</v>
      </c>
      <c r="I464" s="28">
        <f t="shared" si="54"/>
        <v>0</v>
      </c>
      <c r="J464" s="28">
        <f t="shared" si="54"/>
        <v>0</v>
      </c>
      <c r="K464" s="28">
        <f t="shared" si="54"/>
        <v>0</v>
      </c>
      <c r="L464" s="28">
        <f t="shared" si="54"/>
        <v>0</v>
      </c>
      <c r="M464" s="28">
        <f t="shared" si="54"/>
        <v>0</v>
      </c>
      <c r="N464" s="28">
        <f t="shared" si="54"/>
        <v>0</v>
      </c>
      <c r="O464" s="28">
        <f t="shared" si="54"/>
        <v>0</v>
      </c>
      <c r="P464" s="28">
        <f t="shared" si="54"/>
        <v>0</v>
      </c>
      <c r="Q464" s="28">
        <f t="shared" si="54"/>
        <v>0</v>
      </c>
      <c r="R464" s="28">
        <f t="shared" si="54"/>
        <v>0</v>
      </c>
      <c r="S464" s="32">
        <f t="shared" si="27"/>
        <v>0</v>
      </c>
      <c r="T464" s="28">
        <f t="shared" ref="T464:V464" si="55">T412</f>
        <v>0</v>
      </c>
      <c r="U464" s="28">
        <f t="shared" si="55"/>
        <v>0</v>
      </c>
      <c r="V464" s="28">
        <f t="shared" si="55"/>
        <v>0</v>
      </c>
      <c r="W464" s="32">
        <f t="shared" si="29"/>
        <v>0</v>
      </c>
      <c r="X464" s="32">
        <f t="shared" si="30"/>
        <v>0</v>
      </c>
    </row>
    <row r="465" spans="1:24" ht="16" x14ac:dyDescent="0.35">
      <c r="A465" s="2" t="s">
        <v>212</v>
      </c>
      <c r="B465" s="2" t="s">
        <v>213</v>
      </c>
      <c r="C465" s="28">
        <f t="shared" ref="C465:R466" si="56">C413</f>
        <v>0</v>
      </c>
      <c r="D465" s="28">
        <f t="shared" si="56"/>
        <v>0</v>
      </c>
      <c r="E465" s="28">
        <f t="shared" si="56"/>
        <v>0</v>
      </c>
      <c r="F465" s="28">
        <f t="shared" si="56"/>
        <v>0</v>
      </c>
      <c r="G465" s="28">
        <f t="shared" si="56"/>
        <v>0</v>
      </c>
      <c r="H465" s="28">
        <f t="shared" si="56"/>
        <v>0</v>
      </c>
      <c r="I465" s="28">
        <f t="shared" si="56"/>
        <v>0</v>
      </c>
      <c r="J465" s="28">
        <f t="shared" si="56"/>
        <v>0</v>
      </c>
      <c r="K465" s="28">
        <f t="shared" si="56"/>
        <v>0</v>
      </c>
      <c r="L465" s="28">
        <f t="shared" si="56"/>
        <v>0</v>
      </c>
      <c r="M465" s="28">
        <f t="shared" si="56"/>
        <v>0</v>
      </c>
      <c r="N465" s="28">
        <f t="shared" si="56"/>
        <v>0</v>
      </c>
      <c r="O465" s="28">
        <f t="shared" si="56"/>
        <v>0</v>
      </c>
      <c r="P465" s="28">
        <f t="shared" si="56"/>
        <v>0</v>
      </c>
      <c r="Q465" s="28">
        <f t="shared" si="56"/>
        <v>0</v>
      </c>
      <c r="R465" s="28">
        <f t="shared" si="56"/>
        <v>0</v>
      </c>
      <c r="S465" s="32">
        <f t="shared" si="27"/>
        <v>0</v>
      </c>
      <c r="T465" s="28">
        <f t="shared" ref="T465:V465" si="57">T413</f>
        <v>0</v>
      </c>
      <c r="U465" s="28">
        <f t="shared" si="57"/>
        <v>0</v>
      </c>
      <c r="V465" s="28">
        <f t="shared" si="57"/>
        <v>0</v>
      </c>
      <c r="W465" s="32">
        <f t="shared" si="29"/>
        <v>0</v>
      </c>
      <c r="X465" s="32">
        <f t="shared" si="30"/>
        <v>0</v>
      </c>
    </row>
    <row r="466" spans="1:24" ht="16" x14ac:dyDescent="0.35">
      <c r="A466" s="2" t="s">
        <v>214</v>
      </c>
      <c r="B466" s="2" t="s">
        <v>215</v>
      </c>
      <c r="C466" s="28">
        <f t="shared" si="56"/>
        <v>0</v>
      </c>
      <c r="D466" s="28">
        <f t="shared" si="56"/>
        <v>0</v>
      </c>
      <c r="E466" s="28">
        <f t="shared" si="56"/>
        <v>0</v>
      </c>
      <c r="F466" s="28">
        <f t="shared" si="56"/>
        <v>0</v>
      </c>
      <c r="G466" s="28">
        <f t="shared" si="56"/>
        <v>0</v>
      </c>
      <c r="H466" s="28">
        <f t="shared" si="56"/>
        <v>0</v>
      </c>
      <c r="I466" s="28">
        <f t="shared" si="56"/>
        <v>0</v>
      </c>
      <c r="J466" s="28">
        <f t="shared" si="56"/>
        <v>0</v>
      </c>
      <c r="K466" s="28">
        <f t="shared" si="56"/>
        <v>0</v>
      </c>
      <c r="L466" s="28">
        <f t="shared" si="56"/>
        <v>0</v>
      </c>
      <c r="M466" s="28">
        <f t="shared" si="56"/>
        <v>0</v>
      </c>
      <c r="N466" s="28">
        <f t="shared" si="56"/>
        <v>0</v>
      </c>
      <c r="O466" s="28">
        <f t="shared" si="56"/>
        <v>0</v>
      </c>
      <c r="P466" s="28">
        <f t="shared" si="56"/>
        <v>0</v>
      </c>
      <c r="Q466" s="28">
        <f t="shared" si="56"/>
        <v>0</v>
      </c>
      <c r="R466" s="28">
        <f t="shared" si="56"/>
        <v>0</v>
      </c>
      <c r="S466" s="32">
        <f t="shared" si="27"/>
        <v>0</v>
      </c>
      <c r="T466" s="28">
        <f t="shared" ref="T466:V466" si="58">T414</f>
        <v>0</v>
      </c>
      <c r="U466" s="28">
        <f t="shared" si="58"/>
        <v>0</v>
      </c>
      <c r="V466" s="28">
        <f t="shared" si="58"/>
        <v>0</v>
      </c>
      <c r="W466" s="32">
        <f t="shared" si="29"/>
        <v>0</v>
      </c>
      <c r="X466" s="32">
        <f t="shared" si="30"/>
        <v>0</v>
      </c>
    </row>
    <row r="467" spans="1:24" x14ac:dyDescent="0.35">
      <c r="A467" s="2" t="s">
        <v>216</v>
      </c>
      <c r="B467" s="2" t="s">
        <v>217</v>
      </c>
      <c r="C467" s="27">
        <f>C415</f>
        <v>0</v>
      </c>
      <c r="D467" s="27">
        <f t="shared" ref="D467:R467" si="59">D415</f>
        <v>0</v>
      </c>
      <c r="E467" s="27">
        <f t="shared" si="59"/>
        <v>0</v>
      </c>
      <c r="F467" s="27">
        <f t="shared" si="59"/>
        <v>0</v>
      </c>
      <c r="G467" s="27">
        <f t="shared" si="59"/>
        <v>0</v>
      </c>
      <c r="H467" s="27">
        <f t="shared" si="59"/>
        <v>-1997960</v>
      </c>
      <c r="I467" s="27">
        <f t="shared" si="59"/>
        <v>0</v>
      </c>
      <c r="J467" s="27">
        <f t="shared" si="59"/>
        <v>0</v>
      </c>
      <c r="K467" s="27">
        <f t="shared" si="59"/>
        <v>0</v>
      </c>
      <c r="L467" s="27">
        <f t="shared" si="59"/>
        <v>0</v>
      </c>
      <c r="M467" s="27">
        <f t="shared" si="59"/>
        <v>-100375</v>
      </c>
      <c r="N467" s="27">
        <f t="shared" si="59"/>
        <v>0</v>
      </c>
      <c r="O467" s="27">
        <f t="shared" si="59"/>
        <v>0</v>
      </c>
      <c r="P467" s="27">
        <f t="shared" si="59"/>
        <v>0</v>
      </c>
      <c r="Q467" s="27">
        <f t="shared" si="59"/>
        <v>0</v>
      </c>
      <c r="R467" s="27">
        <f t="shared" si="59"/>
        <v>0</v>
      </c>
      <c r="S467" s="32">
        <f t="shared" si="27"/>
        <v>-2098335</v>
      </c>
      <c r="T467" s="27">
        <f t="shared" ref="T467:V467" si="60">T415</f>
        <v>0</v>
      </c>
      <c r="U467" s="27">
        <f t="shared" si="60"/>
        <v>-7039</v>
      </c>
      <c r="V467" s="27">
        <f t="shared" si="60"/>
        <v>0</v>
      </c>
      <c r="W467" s="32">
        <f t="shared" si="29"/>
        <v>-7039</v>
      </c>
      <c r="X467" s="32">
        <f t="shared" si="30"/>
        <v>-2105374</v>
      </c>
    </row>
    <row r="468" spans="1:24" ht="16" x14ac:dyDescent="0.35">
      <c r="A468" s="2" t="s">
        <v>233</v>
      </c>
      <c r="B468" s="2" t="s">
        <v>235</v>
      </c>
      <c r="C468" s="27">
        <f>C153+C371</f>
        <v>0</v>
      </c>
      <c r="D468" s="27">
        <f t="shared" ref="D468:V468" si="61">D153+D371</f>
        <v>-737175330</v>
      </c>
      <c r="E468" s="27">
        <f t="shared" si="61"/>
        <v>0</v>
      </c>
      <c r="F468" s="27">
        <f t="shared" si="61"/>
        <v>-1233078469</v>
      </c>
      <c r="G468" s="27">
        <f t="shared" si="61"/>
        <v>0</v>
      </c>
      <c r="H468" s="27">
        <f t="shared" si="61"/>
        <v>-12155316</v>
      </c>
      <c r="I468" s="27">
        <f t="shared" si="61"/>
        <v>0</v>
      </c>
      <c r="J468" s="27">
        <f t="shared" si="61"/>
        <v>-1061827241</v>
      </c>
      <c r="K468" s="27">
        <f t="shared" si="61"/>
        <v>0</v>
      </c>
      <c r="L468" s="27">
        <f t="shared" si="61"/>
        <v>0</v>
      </c>
      <c r="M468" s="27">
        <f t="shared" si="61"/>
        <v>-10589207</v>
      </c>
      <c r="N468" s="27">
        <f t="shared" si="61"/>
        <v>0</v>
      </c>
      <c r="O468" s="27">
        <f t="shared" si="61"/>
        <v>-3969434755</v>
      </c>
      <c r="P468" s="27">
        <f t="shared" si="61"/>
        <v>0</v>
      </c>
      <c r="Q468" s="27">
        <f t="shared" si="61"/>
        <v>0</v>
      </c>
      <c r="R468" s="27">
        <f t="shared" si="61"/>
        <v>0</v>
      </c>
      <c r="S468" s="32">
        <f t="shared" si="27"/>
        <v>-7024260318</v>
      </c>
      <c r="T468" s="27">
        <f t="shared" si="61"/>
        <v>0</v>
      </c>
      <c r="U468" s="27">
        <f t="shared" si="61"/>
        <v>0</v>
      </c>
      <c r="V468" s="27">
        <f t="shared" si="61"/>
        <v>-11899800</v>
      </c>
      <c r="W468" s="32">
        <f t="shared" si="29"/>
        <v>-11899800</v>
      </c>
      <c r="X468" s="32">
        <f t="shared" si="30"/>
        <v>-7036160118</v>
      </c>
    </row>
    <row r="469" spans="1:24" ht="16" x14ac:dyDescent="0.35">
      <c r="A469" s="2" t="s">
        <v>234</v>
      </c>
      <c r="B469" s="2" t="s">
        <v>236</v>
      </c>
      <c r="C469" s="27">
        <f>C381</f>
        <v>0</v>
      </c>
      <c r="D469" s="27">
        <f t="shared" ref="D469:R469" si="62">D381</f>
        <v>-240870</v>
      </c>
      <c r="E469" s="27">
        <f t="shared" si="62"/>
        <v>-182464</v>
      </c>
      <c r="F469" s="27">
        <f t="shared" si="62"/>
        <v>-578710</v>
      </c>
      <c r="G469" s="27">
        <f t="shared" si="62"/>
        <v>0</v>
      </c>
      <c r="H469" s="27">
        <f t="shared" si="62"/>
        <v>-1194603</v>
      </c>
      <c r="I469" s="27">
        <f t="shared" si="62"/>
        <v>0</v>
      </c>
      <c r="J469" s="27">
        <f t="shared" si="62"/>
        <v>0</v>
      </c>
      <c r="K469" s="27">
        <f t="shared" si="62"/>
        <v>-870063</v>
      </c>
      <c r="L469" s="27">
        <f t="shared" si="62"/>
        <v>-48838</v>
      </c>
      <c r="M469" s="27">
        <f t="shared" si="62"/>
        <v>0</v>
      </c>
      <c r="N469" s="27">
        <f t="shared" si="62"/>
        <v>0</v>
      </c>
      <c r="O469" s="27">
        <f t="shared" si="62"/>
        <v>-5765907</v>
      </c>
      <c r="P469" s="27">
        <f t="shared" si="62"/>
        <v>-102468</v>
      </c>
      <c r="Q469" s="27">
        <f t="shared" si="62"/>
        <v>0</v>
      </c>
      <c r="R469" s="27">
        <f t="shared" si="62"/>
        <v>-1417070</v>
      </c>
      <c r="S469" s="32">
        <f t="shared" si="27"/>
        <v>-10400993</v>
      </c>
      <c r="T469" s="27">
        <f t="shared" ref="T469:V469" si="63">T381</f>
        <v>0</v>
      </c>
      <c r="U469" s="27">
        <f t="shared" si="63"/>
        <v>0</v>
      </c>
      <c r="V469" s="27">
        <f t="shared" si="63"/>
        <v>0</v>
      </c>
      <c r="W469" s="32">
        <f t="shared" si="29"/>
        <v>0</v>
      </c>
      <c r="X469" s="32">
        <f t="shared" si="30"/>
        <v>-10400993</v>
      </c>
    </row>
    <row r="470" spans="1:24" x14ac:dyDescent="0.2">
      <c r="A470" s="29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32"/>
      <c r="T470" s="11"/>
      <c r="U470" s="11"/>
      <c r="V470" s="11"/>
      <c r="W470" s="32"/>
      <c r="X470" s="32"/>
    </row>
    <row r="471" spans="1:24" s="5" customFormat="1" ht="10" x14ac:dyDescent="0.2">
      <c r="A471" s="35" t="s">
        <v>93</v>
      </c>
      <c r="B471" s="5" t="s">
        <v>93</v>
      </c>
      <c r="C471" s="36">
        <f>SUM(C444:C470)</f>
        <v>-9626174</v>
      </c>
      <c r="D471" s="36">
        <f t="shared" ref="D471:X471" si="64">SUM(D444:D470)</f>
        <v>-1911027462</v>
      </c>
      <c r="E471" s="36">
        <f t="shared" si="64"/>
        <v>-29413696209</v>
      </c>
      <c r="F471" s="36">
        <f t="shared" si="64"/>
        <v>-3408793483</v>
      </c>
      <c r="G471" s="36">
        <f t="shared" si="64"/>
        <v>-4171935</v>
      </c>
      <c r="H471" s="36">
        <f t="shared" si="64"/>
        <v>-674498454</v>
      </c>
      <c r="I471" s="36">
        <f t="shared" si="64"/>
        <v>-29702217</v>
      </c>
      <c r="J471" s="36">
        <f t="shared" si="64"/>
        <v>-3393407183</v>
      </c>
      <c r="K471" s="36">
        <f t="shared" si="64"/>
        <v>-543431833</v>
      </c>
      <c r="L471" s="36">
        <f t="shared" si="64"/>
        <v>-25372042</v>
      </c>
      <c r="M471" s="36">
        <f t="shared" si="64"/>
        <v>-768511816</v>
      </c>
      <c r="N471" s="36">
        <f t="shared" si="64"/>
        <v>-118196941</v>
      </c>
      <c r="O471" s="36">
        <f t="shared" si="64"/>
        <v>-11184935811</v>
      </c>
      <c r="P471" s="36">
        <f t="shared" si="64"/>
        <v>-314265657</v>
      </c>
      <c r="Q471" s="36">
        <f t="shared" si="64"/>
        <v>-76457983</v>
      </c>
      <c r="R471" s="36">
        <f t="shared" si="64"/>
        <v>-1918234056</v>
      </c>
      <c r="S471" s="37">
        <f>SUM(S444:S470)</f>
        <v>-53794329256</v>
      </c>
      <c r="T471" s="36">
        <f t="shared" ref="T471:V471" si="65">SUM(T444:T470)</f>
        <v>-312180</v>
      </c>
      <c r="U471" s="36">
        <f t="shared" si="65"/>
        <v>-3220467</v>
      </c>
      <c r="V471" s="36">
        <f t="shared" si="65"/>
        <v>-11899800</v>
      </c>
      <c r="W471" s="37">
        <f>SUM(W444:W470)</f>
        <v>-15432447</v>
      </c>
      <c r="X471" s="37">
        <f t="shared" si="64"/>
        <v>-53809761703</v>
      </c>
    </row>
    <row r="472" spans="1:24" x14ac:dyDescent="0.2">
      <c r="A472" s="29"/>
    </row>
    <row r="473" spans="1:24" x14ac:dyDescent="0.2">
      <c r="A473" s="29" t="s">
        <v>247</v>
      </c>
      <c r="B473" s="3" t="s">
        <v>248</v>
      </c>
    </row>
    <row r="474" spans="1:24" x14ac:dyDescent="0.2">
      <c r="A474" s="29" t="s">
        <v>218</v>
      </c>
      <c r="B474" s="29" t="s">
        <v>219</v>
      </c>
    </row>
    <row r="475" spans="1:24" x14ac:dyDescent="0.2">
      <c r="A475" s="29" t="s">
        <v>220</v>
      </c>
      <c r="B475" s="29" t="s">
        <v>221</v>
      </c>
    </row>
    <row r="476" spans="1:24" x14ac:dyDescent="0.2">
      <c r="A476" s="29" t="s">
        <v>222</v>
      </c>
      <c r="B476" s="29" t="s">
        <v>223</v>
      </c>
    </row>
    <row r="477" spans="1:24" x14ac:dyDescent="0.35">
      <c r="E477" s="11"/>
    </row>
  </sheetData>
  <pageMargins left="0.39370078740157499" right="0.196850393700787" top="0.39370078740157499" bottom="0.478100393700787" header="0.39370078740157499" footer="0.196850393700787"/>
  <pageSetup paperSize="9" orientation="landscape" horizontalDpi="300" verticalDpi="300" r:id="rId1"/>
  <headerFooter alignWithMargins="0">
    <oddFooter>&amp;L&amp;"Arial"&amp;5Seite &amp;P von &amp;N 
&amp;"-,Regular"Erstellt: 19.05.2020 Kurt Haslimann (finma\\f10075)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nma Document" ma:contentTypeID="0x0101003951D1F36BC944E987AD610ADE6A10C3002D2E99D4DC6BB44D999939FDAED26E61" ma:contentTypeVersion="10" ma:contentTypeDescription="Ein neues Dokument erstellen." ma:contentTypeScope="" ma:versionID="d4801af25b83ecebe13673143c915e84">
  <xsd:schema xmlns:xsd="http://www.w3.org/2001/XMLSchema" xmlns:xs="http://www.w3.org/2001/XMLSchema" xmlns:p="http://schemas.microsoft.com/office/2006/metadata/properties" xmlns:ns2="c02c0bea-4f82-4aa1-baab-e854decf7601" xmlns:ns3="http://schemas.microsoft.com/sharepoint/v3/fields" xmlns:ns4="7F18B51A-7341-4DE8-91DA-DAB5EFDD4D7A" xmlns:ns5="7f18b51a-7341-4de8-91da-dab5efdd4d7a" targetNamespace="http://schemas.microsoft.com/office/2006/metadata/properties" ma:root="true" ma:fieldsID="0794fffcbccec86153d4fada7dfa5052" ns2:_="" ns3:_="" ns4:_="" ns5:_="">
    <xsd:import namespace="c02c0bea-4f82-4aa1-baab-e854decf7601"/>
    <xsd:import namespace="http://schemas.microsoft.com/sharepoint/v3/fields"/>
    <xsd:import namespace="7F18B51A-7341-4DE8-91DA-DAB5EFDD4D7A"/>
    <xsd:import namespace="7f18b51a-7341-4de8-91da-dab5efdd4d7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opic_Note" minOccurs="0"/>
                <xsd:element ref="ns3:OU_Note" minOccurs="0"/>
                <xsd:element ref="ns3:OSP_Note" minOccurs="0"/>
                <xsd:element ref="ns4:RetentionPeriod" minOccurs="0"/>
                <xsd:element ref="ns5:SeqenceNumber" minOccurs="0"/>
                <xsd:element ref="ns5:AgendaItemGUID" minOccurs="0"/>
                <xsd:element ref="ns5:ToBeArchived" minOccurs="0"/>
                <xsd:element ref="ns4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2c0bea-4f82-4aa1-baab-e854decf760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opic_Note" ma:index="14" nillable="true" ma:taxonomy="true" ma:internalName="Topic_Note" ma:taxonomyFieldName="Topic" ma:displayName="Thema" ma:readOnly="false" ma:default="" ma:fieldId="{a64374eb-6e28-4d6b-ae22-c24ecbfd0ec3}" ma:sspId="1614e331-078d-4830-aac2-889f77d1de05" ma:termSetId="7b4b023d-5e9a-475b-a148-dfe01b6a8d0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OU_Note" ma:index="16" nillable="true" ma:taxonomy="true" ma:internalName="OU_Note" ma:taxonomyFieldName="OU" ma:displayName="Organisationseinheit" ma:readOnly="false" ma:default="2;#Operatives Management|ba515751-2dd2-4ac7-891f-c9db8139ec79" ma:fieldId="{fcb30f0d-baee-4a7e-876f-d65b0367c7a8}" ma:sspId="1614e331-078d-4830-aac2-889f77d1de05" ma:termSetId="2e7da289-48a2-42d8-b875-47a1903a1d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P_Note" ma:index="18" nillable="true" ma:taxonomy="true" ma:internalName="OSP_Note" ma:taxonomyFieldName="OSP" ma:displayName="Ordnungssystemposition" ma:readOnly="false" ma:fieldId="{47fc1aad-a32f-4b87-b398-8d261b0da966}" ma:sspId="1614e331-078d-4830-aac2-889f77d1de05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8B51A-7341-4DE8-91DA-DAB5EFDD4D7A" elementFormDefault="qualified">
    <xsd:import namespace="http://schemas.microsoft.com/office/2006/documentManagement/types"/>
    <xsd:import namespace="http://schemas.microsoft.com/office/infopath/2007/PartnerControls"/>
    <xsd:element name="RetentionPeriod" ma:index="19" nillable="true" ma:displayName="Aufbewahrungsfrist" ma:description="Aufbewahrungsfrist des Dossiers" ma:hidden="true" ma:internalName="RetentionPeriod" ma:readOnly="false">
      <xsd:simpleType>
        <xsd:restriction base="dms:Text"/>
      </xsd:simpleType>
    </xsd:element>
    <xsd:element name="DocumentDate" ma:index="23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8b51a-7341-4de8-91da-dab5efdd4d7a" elementFormDefault="qualified">
    <xsd:import namespace="http://schemas.microsoft.com/office/2006/documentManagement/types"/>
    <xsd:import namespace="http://schemas.microsoft.com/office/infopath/2007/PartnerControls"/>
    <xsd:element name="SeqenceNumber" ma:index="20" nillable="true" ma:displayName="Reihenfolge Nummer" ma:internalName="SeqenceNumber" ma:readOnly="false">
      <xsd:simpleType>
        <xsd:restriction base="dms:Unknown"/>
      </xsd:simpleType>
    </xsd:element>
    <xsd:element name="AgendaItemGUID" ma:index="21" nillable="true" ma:displayName="Traktandum GUID" ma:internalName="AgendaItemGUID" ma:readOnly="false">
      <xsd:simpleType>
        <xsd:restriction base="dms:Text"/>
      </xsd:simpleType>
    </xsd:element>
    <xsd:element name="ToBeArchived" ma:index="22" nillable="true" ma:displayName="Archivwürdig" ma:description="Soll das Dossier archiviert werden" ma:hidden="true" ma:internalName="ToBeArchived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_Note xmlns="http://schemas.microsoft.com/sharepoint/v3/fields">
      <Terms xmlns="http://schemas.microsoft.com/office/infopath/2007/PartnerControls"/>
    </Topic_Note>
    <AgendaItemGUID xmlns="7f18b51a-7341-4de8-91da-dab5efdd4d7a" xsi:nil="true"/>
    <DocumentDate xmlns="7F18B51A-7341-4DE8-91DA-DAB5EFDD4D7A">2020-08-18T22:00:00+00:00</DocumentDate>
    <OU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Operatives Management</TermName>
          <TermId xmlns="http://schemas.microsoft.com/office/infopath/2007/PartnerControls">ba515751-2dd2-4ac7-891f-c9db8139ec79</TermId>
        </TermInfo>
      </Terms>
    </OU_Note>
    <RetentionPeriod xmlns="7F18B51A-7341-4DE8-91DA-DAB5EFDD4D7A">15</RetentionPeriod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4-02.9 Verschiedenes</TermName>
          <TermId xmlns="http://schemas.microsoft.com/office/infopath/2007/PartnerControls">b7add63a-7a8a-4b8a-bfff-6c9ce2cbce07</TermId>
        </TermInfo>
      </Terms>
    </OSP_Note>
    <SeqenceNumber xmlns="7f18b51a-7341-4de8-91da-dab5efdd4d7a" xsi:nil="true"/>
    <ToBeArchived xmlns="7f18b51a-7341-4de8-91da-dab5efdd4d7a">Nein</ToBeArchived>
    <_dlc_DocId xmlns="c02c0bea-4f82-4aa1-baab-e854decf7601">6007-T-2-20747</_dlc_DocId>
    <_dlc_DocIdUrl xmlns="c02c0bea-4f82-4aa1-baab-e854decf7601">
      <Url>https://dok.finma.ch/sites/6007-T/_layouts/15/DocIdRedir.aspx?ID=6007-T-2-20747</Url>
      <Description>6007-T-2-20747</Description>
    </_dlc_DocIdUrl>
  </documentManagement>
</p:properties>
</file>

<file path=customXml/itemProps1.xml><?xml version="1.0" encoding="utf-8"?>
<ds:datastoreItem xmlns:ds="http://schemas.openxmlformats.org/officeDocument/2006/customXml" ds:itemID="{2F9F189F-4088-4675-A217-1B837DAE53E3}"/>
</file>

<file path=customXml/itemProps2.xml><?xml version="1.0" encoding="utf-8"?>
<ds:datastoreItem xmlns:ds="http://schemas.openxmlformats.org/officeDocument/2006/customXml" ds:itemID="{308239E8-1E3E-4161-ADFB-5A89E2A4E6CD}"/>
</file>

<file path=customXml/itemProps3.xml><?xml version="1.0" encoding="utf-8"?>
<ds:datastoreItem xmlns:ds="http://schemas.openxmlformats.org/officeDocument/2006/customXml" ds:itemID="{83D21B48-C01A-48D4-A906-7614D7A82DCD}"/>
</file>

<file path=customXml/itemProps4.xml><?xml version="1.0" encoding="utf-8"?>
<ds:datastoreItem xmlns:ds="http://schemas.openxmlformats.org/officeDocument/2006/customXml" ds:itemID="{FBA912FE-6C8F-49DB-85DC-35F82984B58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Lebensversicherer_2019</vt:lpstr>
      <vt:lpstr>Lebensversicherer_2019!Drucktitel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Haslimann Kurt</dc:creator>
  <cp:lastModifiedBy>Haslimann Kurt</cp:lastModifiedBy>
  <dcterms:created xsi:type="dcterms:W3CDTF">2020-05-19T10:43:02Z</dcterms:created>
  <dcterms:modified xsi:type="dcterms:W3CDTF">2020-09-01T11:08:34Z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0x0101003951D1F36BC944E987AD610ADE6A10C3002D2E99D4DC6BB44D999939FDAED26E61</vt:lpwstr>
  </property>
  <property fmtid="{D5CDD505-2E9C-101B-9397-08002B2CF9AE}" pid="3" name="Topic">
    <vt:lpwstr/>
  </property>
  <property fmtid="{D5CDD505-2E9C-101B-9397-08002B2CF9AE}" pid="4" name="OSP">
    <vt:lpwstr>26;#4-02.9 Verschiedenes|b7add63a-7a8a-4b8a-bfff-6c9ce2cbce07</vt:lpwstr>
  </property>
  <property fmtid="{D5CDD505-2E9C-101B-9397-08002B2CF9AE}" pid="5" name="OU">
    <vt:lpwstr>2;#Operatives Management|ba515751-2dd2-4ac7-891f-c9db8139ec79</vt:lpwstr>
  </property>
  <property fmtid="{D5CDD505-2E9C-101B-9397-08002B2CF9AE}" pid="6" name="_dlc_DocIdItemGuid">
    <vt:lpwstr>8a84bf8b-9246-4311-917e-abcd18ee8017</vt:lpwstr>
  </property>
  <property fmtid="{D5CDD505-2E9C-101B-9397-08002B2CF9AE}" pid="7" name="DossierStatus_Note">
    <vt:lpwstr/>
  </property>
</Properties>
</file>